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92594064C\Desktop\2018 Transition\TAP Finance\"/>
    </mc:Choice>
  </mc:AlternateContent>
  <bookViews>
    <workbookView xWindow="0" yWindow="210" windowWidth="17400" windowHeight="10275" tabRatio="906" activeTab="6"/>
  </bookViews>
  <sheets>
    <sheet name="GOALS" sheetId="10" r:id="rId1"/>
    <sheet name=" INCOME" sheetId="2" r:id="rId2"/>
    <sheet name="EXPENSES" sheetId="5" r:id="rId3"/>
    <sheet name="DEBT" sheetId="6" r:id="rId4"/>
    <sheet name="ASSETS" sheetId="1" r:id="rId5"/>
    <sheet name="ACTION PLAN" sheetId="7" r:id="rId6"/>
    <sheet name="12-month post-service budget" sheetId="9" r:id="rId7"/>
  </sheets>
  <definedNames>
    <definedName name="_xlnm.Print_Area" localSheetId="5">'ACTION PLAN'!$A$14:$I$43</definedName>
  </definedNames>
  <calcPr calcId="162913"/>
  <fileRecoveryPr autoRecover="0"/>
</workbook>
</file>

<file path=xl/calcChain.xml><?xml version="1.0" encoding="utf-8"?>
<calcChain xmlns="http://schemas.openxmlformats.org/spreadsheetml/2006/main">
  <c r="B53" i="9" l="1"/>
  <c r="B54" i="9"/>
  <c r="B55" i="9"/>
  <c r="B56" i="9"/>
  <c r="B57" i="9"/>
  <c r="B58" i="9"/>
  <c r="A53" i="9"/>
  <c r="A54" i="9"/>
  <c r="A55" i="9"/>
  <c r="A56" i="9"/>
  <c r="A57" i="9"/>
  <c r="A58" i="9"/>
  <c r="B52" i="9"/>
  <c r="A52" i="9"/>
  <c r="B51" i="9"/>
  <c r="A51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5" i="9"/>
  <c r="B4" i="9"/>
  <c r="C6" i="2" l="1"/>
  <c r="C25" i="2"/>
  <c r="E3" i="7"/>
  <c r="C103" i="5"/>
  <c r="E4" i="7"/>
  <c r="D24" i="6"/>
  <c r="E5" i="7"/>
  <c r="E8" i="7"/>
  <c r="B25" i="2"/>
  <c r="D3" i="7"/>
  <c r="B103" i="5"/>
  <c r="D4" i="7"/>
  <c r="D5" i="7"/>
  <c r="D8" i="7"/>
  <c r="E9" i="7"/>
  <c r="C29" i="1"/>
  <c r="C43" i="1"/>
  <c r="C36" i="1"/>
  <c r="F39" i="1"/>
  <c r="F28" i="1"/>
  <c r="F36" i="1"/>
  <c r="F41" i="1"/>
  <c r="F43" i="1"/>
  <c r="E7" i="7"/>
  <c r="D7" i="7"/>
  <c r="D13" i="1"/>
  <c r="E6" i="7"/>
  <c r="C13" i="1"/>
  <c r="D6" i="7"/>
  <c r="D29" i="6"/>
  <c r="D28" i="6"/>
  <c r="D32" i="6"/>
  <c r="D9" i="7"/>
  <c r="E28" i="6"/>
  <c r="E29" i="6"/>
  <c r="E30" i="6"/>
  <c r="D30" i="6"/>
  <c r="E32" i="6"/>
  <c r="D6" i="2"/>
  <c r="D25" i="2"/>
  <c r="D45" i="2"/>
  <c r="D47" i="2"/>
  <c r="C45" i="2"/>
  <c r="C47" i="2"/>
  <c r="B45" i="2"/>
  <c r="B47" i="2"/>
  <c r="B7" i="9"/>
  <c r="B11" i="9"/>
  <c r="B15" i="9" s="1"/>
  <c r="B19" i="9" s="1"/>
  <c r="C7" i="9"/>
  <c r="C11" i="9"/>
  <c r="D3" i="1"/>
  <c r="C3" i="1"/>
  <c r="B24" i="9"/>
  <c r="E23" i="6"/>
  <c r="D7" i="9"/>
  <c r="E7" i="9"/>
  <c r="F7" i="9"/>
  <c r="G7" i="9"/>
  <c r="H7" i="9"/>
  <c r="I7" i="9"/>
  <c r="J7" i="9"/>
  <c r="K7" i="9"/>
  <c r="L7" i="9"/>
  <c r="M7" i="9"/>
  <c r="D11" i="9"/>
  <c r="E11" i="9"/>
  <c r="F11" i="9"/>
  <c r="G11" i="9"/>
  <c r="H11" i="9"/>
  <c r="I11" i="9"/>
  <c r="J11" i="9"/>
  <c r="K11" i="9"/>
  <c r="L11" i="9"/>
  <c r="M11" i="9"/>
  <c r="C15" i="9"/>
  <c r="D15" i="9"/>
  <c r="E15" i="9"/>
  <c r="F15" i="9"/>
  <c r="G15" i="9"/>
  <c r="H15" i="9"/>
  <c r="I15" i="9"/>
  <c r="J15" i="9"/>
  <c r="K15" i="9"/>
  <c r="L15" i="9"/>
  <c r="M15" i="9"/>
  <c r="C19" i="9"/>
  <c r="D19" i="9"/>
  <c r="E19" i="9"/>
  <c r="F19" i="9"/>
  <c r="G19" i="9"/>
  <c r="H19" i="9"/>
  <c r="I19" i="9"/>
  <c r="J19" i="9"/>
  <c r="K19" i="9"/>
  <c r="L19" i="9"/>
  <c r="M19" i="9"/>
  <c r="C24" i="9"/>
  <c r="D24" i="9"/>
  <c r="E24" i="9"/>
  <c r="F24" i="9"/>
  <c r="G24" i="9"/>
  <c r="H24" i="9"/>
  <c r="I24" i="9"/>
  <c r="J24" i="9"/>
  <c r="K24" i="9"/>
  <c r="L24" i="9"/>
  <c r="M24" i="9"/>
  <c r="C26" i="9"/>
  <c r="D26" i="9"/>
  <c r="E26" i="9"/>
  <c r="F26" i="9"/>
  <c r="G26" i="9"/>
  <c r="H26" i="9"/>
  <c r="I26" i="9"/>
  <c r="J26" i="9"/>
  <c r="K26" i="9"/>
  <c r="L26" i="9"/>
  <c r="M26" i="9"/>
  <c r="B45" i="9"/>
  <c r="C45" i="9"/>
  <c r="D45" i="9"/>
  <c r="E45" i="9"/>
  <c r="F45" i="9"/>
  <c r="G45" i="9"/>
  <c r="H45" i="9"/>
  <c r="I45" i="9"/>
  <c r="J45" i="9"/>
  <c r="K45" i="9"/>
  <c r="L45" i="9"/>
  <c r="M45" i="9"/>
  <c r="C47" i="9"/>
  <c r="D47" i="9"/>
  <c r="E47" i="9"/>
  <c r="F47" i="9"/>
  <c r="G47" i="9"/>
  <c r="H47" i="9"/>
  <c r="I47" i="9"/>
  <c r="J47" i="9"/>
  <c r="K47" i="9"/>
  <c r="L47" i="9"/>
  <c r="M47" i="9"/>
  <c r="B59" i="9"/>
  <c r="C59" i="9"/>
  <c r="D59" i="9"/>
  <c r="E59" i="9"/>
  <c r="F59" i="9"/>
  <c r="G59" i="9"/>
  <c r="H59" i="9"/>
  <c r="I59" i="9"/>
  <c r="J59" i="9"/>
  <c r="K59" i="9"/>
  <c r="L59" i="9"/>
  <c r="M59" i="9"/>
  <c r="C60" i="9"/>
  <c r="D60" i="9"/>
  <c r="E60" i="9"/>
  <c r="F60" i="9"/>
  <c r="G60" i="9"/>
  <c r="H60" i="9"/>
  <c r="I60" i="9"/>
  <c r="J60" i="9"/>
  <c r="K60" i="9"/>
  <c r="L60" i="9"/>
  <c r="M60" i="9"/>
  <c r="C62" i="9"/>
  <c r="D62" i="9"/>
  <c r="E62" i="9"/>
  <c r="F62" i="9"/>
  <c r="G62" i="9"/>
  <c r="H62" i="9"/>
  <c r="I62" i="9"/>
  <c r="J62" i="9"/>
  <c r="K62" i="9"/>
  <c r="L62" i="9"/>
  <c r="M62" i="9"/>
  <c r="B26" i="9" l="1"/>
  <c r="B47" i="9" s="1"/>
  <c r="B62" i="9" s="1"/>
  <c r="B60" i="9"/>
</calcChain>
</file>

<file path=xl/comments1.xml><?xml version="1.0" encoding="utf-8"?>
<comments xmlns="http://schemas.openxmlformats.org/spreadsheetml/2006/main">
  <authors>
    <author>Jayne Kaiser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Jayne Kaiser:</t>
        </r>
        <r>
          <rPr>
            <sz val="9"/>
            <color indexed="81"/>
            <rFont val="Tahoma"/>
            <charset val="1"/>
          </rPr>
          <t xml:space="preserve">
Are these payments captured under expenses?</t>
        </r>
      </text>
    </comment>
  </commentList>
</comments>
</file>

<file path=xl/sharedStrings.xml><?xml version="1.0" encoding="utf-8"?>
<sst xmlns="http://schemas.openxmlformats.org/spreadsheetml/2006/main" count="373" uniqueCount="262">
  <si>
    <t>ASSETS</t>
  </si>
  <si>
    <t>REAL ESTATE (MARKET VALUE)</t>
  </si>
  <si>
    <t>PERSONAL PROPERTY</t>
  </si>
  <si>
    <t xml:space="preserve">LIABILITIES </t>
  </si>
  <si>
    <t>MORTGAGES-BALANCE DUE</t>
  </si>
  <si>
    <t>TOTAL ASSETS</t>
  </si>
  <si>
    <t>TOTAL LIABILITIES</t>
  </si>
  <si>
    <t>NET WORTH (ASSETS-LIABILITIES)</t>
  </si>
  <si>
    <t>TOTAL PERSONAL PROPERTY</t>
  </si>
  <si>
    <t>TOTAL REAL ESTATE</t>
  </si>
  <si>
    <t>TOTAL MORTGAGES-BALANCE DUE</t>
  </si>
  <si>
    <t>ENTITLEMENTS</t>
  </si>
  <si>
    <t>ACTUAL</t>
  </si>
  <si>
    <t>PROJECTED</t>
  </si>
  <si>
    <t>REMARKS</t>
  </si>
  <si>
    <t>DEDUCTIONS</t>
  </si>
  <si>
    <t>SGLI AND T-SGLI</t>
  </si>
  <si>
    <t>TSP</t>
  </si>
  <si>
    <t>SDP</t>
  </si>
  <si>
    <t>MONTHLY EXPENSES</t>
  </si>
  <si>
    <t>SAVINGS</t>
  </si>
  <si>
    <t>LIVING EXPENSES</t>
  </si>
  <si>
    <t>HOUSING</t>
  </si>
  <si>
    <t>UTILITIES</t>
  </si>
  <si>
    <t>INSURANCE</t>
  </si>
  <si>
    <t>HEALTHCARE</t>
  </si>
  <si>
    <t>CLOTHING</t>
  </si>
  <si>
    <t>CHILD CARE</t>
  </si>
  <si>
    <t>PET CARE</t>
  </si>
  <si>
    <t>PERSONAL</t>
  </si>
  <si>
    <t>EDUCATION</t>
  </si>
  <si>
    <t>DVDs &amp; CDs</t>
  </si>
  <si>
    <t>ENTERTAINMENT</t>
  </si>
  <si>
    <t>CONTRIBUTIONS</t>
  </si>
  <si>
    <t>FOOD</t>
  </si>
  <si>
    <t>GIFTS</t>
  </si>
  <si>
    <t>MISCELLANEOUS</t>
  </si>
  <si>
    <t>LEISURE/HOBBIES</t>
  </si>
  <si>
    <t>CREDITOR</t>
  </si>
  <si>
    <t>PURPOSE</t>
  </si>
  <si>
    <t>BALANCE</t>
  </si>
  <si>
    <t>TOTAL MONTHLY DEBT PAYMENTS</t>
  </si>
  <si>
    <t>SURPLUS OR DEFICIT</t>
  </si>
  <si>
    <t>ACTION PLAN</t>
  </si>
  <si>
    <t>INCREASE INCOME</t>
  </si>
  <si>
    <t>DECREASE LIVING EXPENSES</t>
  </si>
  <si>
    <t>REFERRALS/RECOMMENDED TRAINING</t>
  </si>
  <si>
    <t>TRANSPORTATION</t>
  </si>
  <si>
    <t>BAS</t>
  </si>
  <si>
    <t>ACTUAL PAYMENT</t>
  </si>
  <si>
    <t>TOTAL OWED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</si>
  <si>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</si>
  <si>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</si>
  <si>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</si>
  <si>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</si>
  <si>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</si>
  <si>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</si>
  <si>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</si>
  <si>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</si>
  <si>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</si>
  <si>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</si>
  <si>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</si>
  <si>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</si>
  <si>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ALL DEDUCTIONS</t>
  </si>
  <si>
    <t>ADDITIONAL NON-TAXABLE INCOME</t>
  </si>
  <si>
    <t>COMBINED PROJECTED INCOME</t>
  </si>
  <si>
    <t>Projected Gross Civilian Income (base, commission, bonus)</t>
  </si>
  <si>
    <t>Projected Gross Spouse Income (base, commission, bonus)</t>
  </si>
  <si>
    <t>Other Projected Taxable Income</t>
  </si>
  <si>
    <t>Total Projected State Income Tax</t>
  </si>
  <si>
    <t>Total of Projected All Other Deductions</t>
  </si>
  <si>
    <t xml:space="preserve">Total Projected Federal Taxes (FITW: Federal Income Tax Witholding) </t>
  </si>
  <si>
    <t>Total Projected Federal Taxes (FICA: Social Security &amp; Medicare)  (7.65% of gross income)</t>
  </si>
  <si>
    <t>Emergency Fund, Reserve, Goal Fund</t>
  </si>
  <si>
    <t>TOTAL PROJECTED INCOME AFTER SAVINGS</t>
  </si>
  <si>
    <t>TOTAL PROJECTED EXPENSES</t>
  </si>
  <si>
    <t>TOTAL PROJECTED INCOME AFTER SAVINGS AND EXPENSES</t>
  </si>
  <si>
    <t xml:space="preserve"> PROJECTED CREDITOR/DEBT</t>
  </si>
  <si>
    <t>SURPLUS OR DEFICIT (-):  TOTAL PROJECTED INCOME AFTER SAVINGS, EXPENSES, DEBT</t>
  </si>
  <si>
    <t>TOTAL PROJECTED NET INCOME PAY</t>
  </si>
  <si>
    <t>OHA</t>
  </si>
  <si>
    <t>COLA</t>
  </si>
  <si>
    <t>Special Pay</t>
  </si>
  <si>
    <t>Hazard Duty Pay</t>
  </si>
  <si>
    <t>Flight Duty Pay</t>
  </si>
  <si>
    <t>Family Separation Allowance</t>
  </si>
  <si>
    <t>Other Take Home Pay</t>
  </si>
  <si>
    <t>Military Retirement Pay</t>
  </si>
  <si>
    <t>Rental Home Income</t>
  </si>
  <si>
    <t>VA Benefits</t>
  </si>
  <si>
    <t>Child Support/Alimony</t>
  </si>
  <si>
    <t>Other</t>
  </si>
  <si>
    <t>Montgomery GI Bill</t>
  </si>
  <si>
    <t>Child Support/Alimony Paid</t>
  </si>
  <si>
    <t>TOTAL DEDUCTIONS</t>
  </si>
  <si>
    <t>CURRENT</t>
  </si>
  <si>
    <t>Spouse Earnings (Take home pay)</t>
  </si>
  <si>
    <t>FINANCIAL GOALS</t>
  </si>
  <si>
    <t>FITW (Federal Income Tax Withheld)</t>
  </si>
  <si>
    <t>FICA (Medicare)</t>
  </si>
  <si>
    <t>State Income Tax</t>
  </si>
  <si>
    <t>AFRH (Armed Forces Retirement Home)</t>
  </si>
  <si>
    <t>Advance Payments</t>
  </si>
  <si>
    <t>Partial Pay</t>
  </si>
  <si>
    <t>SGLI Family/Spouse</t>
  </si>
  <si>
    <t>Tricare Dental</t>
  </si>
  <si>
    <t xml:space="preserve">FICA (Soc Security) </t>
  </si>
  <si>
    <t>Bank Allotment</t>
  </si>
  <si>
    <t>Name</t>
  </si>
  <si>
    <t>Location or Zip Code</t>
  </si>
  <si>
    <t>IRA Investments</t>
  </si>
  <si>
    <t>Reserve Fund</t>
  </si>
  <si>
    <t>Emergency Fund</t>
  </si>
  <si>
    <t>SAVINGS AND INVESTMENTS TOTAL</t>
  </si>
  <si>
    <t xml:space="preserve">Dental </t>
  </si>
  <si>
    <t>Health Insurance</t>
  </si>
  <si>
    <t>Life Insurance</t>
  </si>
  <si>
    <t xml:space="preserve">Renters/Home </t>
  </si>
  <si>
    <t>Auto</t>
  </si>
  <si>
    <t>Others</t>
  </si>
  <si>
    <t xml:space="preserve">GRAND TOTAL OF  MONTHLY EXPENSES </t>
  </si>
  <si>
    <t>DEBT</t>
  </si>
  <si>
    <t>DECREASE DEBT</t>
  </si>
  <si>
    <t xml:space="preserve">PROJECTED SAVINGS  </t>
  </si>
  <si>
    <t xml:space="preserve">PROJECTED SAVINGS AND INVESTMENTS </t>
  </si>
  <si>
    <t>PROJECTED 12 MONTH POST SERVICE BUDGET</t>
  </si>
  <si>
    <t xml:space="preserve">TOTAL PROJECTED EXPENSES </t>
  </si>
  <si>
    <t xml:space="preserve">TOTAL PROJECTED DEBT </t>
  </si>
  <si>
    <t>TOTAL PROJECTED GROSS COMPENSATION</t>
  </si>
  <si>
    <t xml:space="preserve">TOTAL PROJECTED OF ALL DEDUCTIONS </t>
  </si>
  <si>
    <t>Total of All Projected Non-Taxable Earnings (Retirement Pay)</t>
  </si>
  <si>
    <t>Dining Out</t>
  </si>
  <si>
    <t>Groceries</t>
  </si>
  <si>
    <t>Lunches</t>
  </si>
  <si>
    <t>Vending Machines</t>
  </si>
  <si>
    <t>Furniture/Decorations</t>
  </si>
  <si>
    <t>Taxes</t>
  </si>
  <si>
    <t>Fees/HOA Fees/Pool Fees</t>
  </si>
  <si>
    <t>Cable/Satellite</t>
  </si>
  <si>
    <t>Internet</t>
  </si>
  <si>
    <t>Electricity</t>
  </si>
  <si>
    <t>Natural Gas/Propane</t>
  </si>
  <si>
    <t>Water/Garbage/Sewage</t>
  </si>
  <si>
    <t>Gasoline</t>
  </si>
  <si>
    <t>Taxi/Bus/Uber/Lfyt/Train</t>
  </si>
  <si>
    <t>Taxes/Registration/Licensing</t>
  </si>
  <si>
    <t>Eye Care</t>
  </si>
  <si>
    <t>Doctor/Hospital/Urgent Care</t>
  </si>
  <si>
    <t>Prescriptions/Medications</t>
  </si>
  <si>
    <t>Laundry/Dry Cleaning</t>
  </si>
  <si>
    <t>New Clothing Purchase</t>
  </si>
  <si>
    <t>Allowance</t>
  </si>
  <si>
    <t>Child Support</t>
  </si>
  <si>
    <t>Diapers/Wipes/Etc.</t>
  </si>
  <si>
    <t>Food/Supplies</t>
  </si>
  <si>
    <t>Veterinarian/Grooming/Boarding</t>
  </si>
  <si>
    <t>Tobacco/Alcohol</t>
  </si>
  <si>
    <t>Personal Spending Fund</t>
  </si>
  <si>
    <t>Nails/Massage/Personal Grooming</t>
  </si>
  <si>
    <t>Personal Supplies</t>
  </si>
  <si>
    <t>Beauty Shop/Barber Shop</t>
  </si>
  <si>
    <t>Books /Supplies</t>
  </si>
  <si>
    <t>Lessons/Tutor</t>
  </si>
  <si>
    <t>Educational Materials</t>
  </si>
  <si>
    <t>Books/Magazines</t>
  </si>
  <si>
    <t>Computer Products</t>
  </si>
  <si>
    <t>Streaming Services</t>
  </si>
  <si>
    <t>Movie/Music Downloads</t>
  </si>
  <si>
    <t>Toys/Games</t>
  </si>
  <si>
    <t>Travel/Lodging</t>
  </si>
  <si>
    <t>Concerts/Theater</t>
  </si>
  <si>
    <t>Charities (CFC)</t>
  </si>
  <si>
    <t>Religious Donations</t>
  </si>
  <si>
    <t>Holiday/Birthday/Anniversary</t>
  </si>
  <si>
    <t>Deployment/TAD Expenses</t>
  </si>
  <si>
    <t>ATM Fees/Bank Fees</t>
  </si>
  <si>
    <t>LOCATION</t>
  </si>
  <si>
    <t>Health Club/Organizational Dues</t>
  </si>
  <si>
    <t>Maintenance/Repairs</t>
  </si>
  <si>
    <t>Day Care</t>
  </si>
  <si>
    <t>Parking</t>
  </si>
  <si>
    <t>Athletic Events/Sporting Events</t>
  </si>
  <si>
    <t>Short-Term Goal:  less than 2 years</t>
  </si>
  <si>
    <t>Medium-Term Goal: between 2-5 years</t>
  </si>
  <si>
    <t>Long-Term Goal: over 5 years</t>
  </si>
  <si>
    <t>401(k)/403(b)/TSP</t>
  </si>
  <si>
    <t>Total Projected Educational Expenses (Books, supplies, fees, additional costs, etc.)</t>
  </si>
  <si>
    <t>Total Projected Leisure/Hobbies (Athletic events, sporting goods, books, magazines, CD/DVD, movies, toys, travel, other entertainment, etc.)</t>
  </si>
  <si>
    <t>Total Projected Gifts/Charities (Church, birthdays, anniversaries, etc.)</t>
  </si>
  <si>
    <t>Total Projected Miscellaneous Costs (Moving, ATM fees, stamps, etc.)</t>
  </si>
  <si>
    <t xml:space="preserve">Debt-to-Income Ratio </t>
  </si>
  <si>
    <t>Total Projected Pet Care (Food, supplies, veterinarian services, boarding, grooming, etc.)</t>
  </si>
  <si>
    <t>Total Projected Child Care (Allowances, daycare, child support, diapers, wipes, school projects, etc.)</t>
  </si>
  <si>
    <t>Total Projected Healthcare Payments/Co-pays/Deductibles (Dental, eye care, hospital, physician, prescriptions, etc.)</t>
  </si>
  <si>
    <t>Total Projected Insurance (Auto, Home, Life, Health, Dental, Warranties, etc.)</t>
  </si>
  <si>
    <t>Total Projected Utilities (Cable, gas, telephone, cell, electric, water, garbage, etc.)</t>
  </si>
  <si>
    <t>Total Projected Food Costs (Dining out, groceries, lunches, vending machines, etc.)</t>
  </si>
  <si>
    <t>Total Projected Transportation Costs (Gasoline, maintenance, parking, bus, taxes/registration/licensing, etc.)</t>
  </si>
  <si>
    <t>Total Projected Clothing (Laundry, dry cleaning, purchases, etc.)</t>
  </si>
  <si>
    <t xml:space="preserve">Total Projected Personal Expense (Beauty shop/barber, cigarettes, wine, health clubs, organizational dues, personal spending, toiletries, etc.) </t>
  </si>
  <si>
    <t>Total of Projected All Allotments</t>
  </si>
  <si>
    <t>Investments/IRAs/TSP/401(k), etc.</t>
  </si>
  <si>
    <t>Foreign Language Pay</t>
  </si>
  <si>
    <t>401(k)</t>
  </si>
  <si>
    <t>Membership Fees</t>
  </si>
  <si>
    <t>Total Income</t>
  </si>
  <si>
    <t>Savings &amp; Investments</t>
  </si>
  <si>
    <t>Living Expenses</t>
  </si>
  <si>
    <t>DEBT-TO-INCOME RATIO</t>
  </si>
  <si>
    <t>BAH (Housing)</t>
  </si>
  <si>
    <t>Cash on Hand</t>
  </si>
  <si>
    <t>Checking Accounts</t>
  </si>
  <si>
    <t>Savings Accounts</t>
  </si>
  <si>
    <t>Signature Loans</t>
  </si>
  <si>
    <t>Auto Loans or Leases</t>
  </si>
  <si>
    <t>Consolidation Loans</t>
  </si>
  <si>
    <t>Student Loans</t>
  </si>
  <si>
    <t>Certificate of Deposit</t>
  </si>
  <si>
    <t>Cash Value of Life Insurance</t>
  </si>
  <si>
    <t>U.S. Savings Bonds</t>
  </si>
  <si>
    <t>Mutual Funds/Money Market</t>
  </si>
  <si>
    <t>Stocks/Bonds</t>
  </si>
  <si>
    <t>College Funds</t>
  </si>
  <si>
    <t>IRA/Pensions</t>
  </si>
  <si>
    <t>MCX/AAFES (Star Card)</t>
  </si>
  <si>
    <t>Department Store Credit Cards</t>
  </si>
  <si>
    <t>Other Credit Cards</t>
  </si>
  <si>
    <t>NMCRS (Loan)</t>
  </si>
  <si>
    <t>Other Loans (Friends, Relatives, etc.)</t>
  </si>
  <si>
    <t>Advance/Overpayments</t>
  </si>
  <si>
    <t>Primary Home</t>
  </si>
  <si>
    <t>Second Home</t>
  </si>
  <si>
    <t>Rental Property</t>
  </si>
  <si>
    <t>Other (Vac Home/Trailer/Time Share)</t>
  </si>
  <si>
    <t>Vehicles/Motorcycles/Boats</t>
  </si>
  <si>
    <t>Furniture</t>
  </si>
  <si>
    <t>Jewelry</t>
  </si>
  <si>
    <t>Other (Collectibles, etc.)</t>
  </si>
  <si>
    <t>PROJECTED 12-MONTH POST-SERVICE BUDGET</t>
  </si>
  <si>
    <t xml:space="preserve">PROJECTED 12-MONTH POST-SERVICE BUDGET </t>
  </si>
  <si>
    <t>A $ in row 71 without a subtract sign (-) in front means you have extra funds.  A subtract sign (-) in front of the $ in row 71 means you are in the negative and have more going out then coming in.</t>
  </si>
  <si>
    <t>REMARKS                                                                  (MONTHS BEHIND, PAID BY ALLOTMENT, ETC.)</t>
  </si>
  <si>
    <t>TOTAL MONTHLY DEBT PAYMENT</t>
  </si>
  <si>
    <r>
      <t xml:space="preserve"> </t>
    </r>
    <r>
      <rPr>
        <b/>
        <sz val="14"/>
        <color theme="1"/>
        <rFont val="Calibri"/>
        <family val="2"/>
        <scheme val="minor"/>
      </rPr>
      <t>INCOME</t>
    </r>
  </si>
  <si>
    <t>NET INCOME</t>
  </si>
  <si>
    <t>Cell Phone/Phone Cards/Landline</t>
  </si>
  <si>
    <t xml:space="preserve">SAVINGS AND INVESTMENTS  </t>
  </si>
  <si>
    <t>ASSETS, LIABILITIES AND NET WORTH</t>
  </si>
  <si>
    <t>Other Savings Plans/ Savings Allotments</t>
  </si>
  <si>
    <t>Annual Pay</t>
  </si>
  <si>
    <t>Base Pay/Monthly Pay</t>
  </si>
  <si>
    <t>TOTAL MONTHLY INCOME</t>
  </si>
  <si>
    <t>DEBT TO INCOME RATIO CALCULATIONS</t>
  </si>
  <si>
    <t>TOTAL</t>
  </si>
  <si>
    <t>Income</t>
  </si>
  <si>
    <t>Net Worth</t>
  </si>
  <si>
    <t>Monthly Debt Payments</t>
  </si>
  <si>
    <t>SUMMARY</t>
  </si>
  <si>
    <t>(Debt-to-Income Ratio equals total monthly debt payments divided by gross income and multiplied by 100.)</t>
  </si>
  <si>
    <t>TOTAL COMBINED INCOME/MONTH</t>
  </si>
  <si>
    <t>Monthly Surplus or Deficit</t>
  </si>
  <si>
    <t>Total Projected Housing Expenses (Taxes, repairs,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</si>
</sst>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2" fontId="2" fillId="0" borderId="0" xfId="0" applyNumberFormat="1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44" fontId="5" fillId="2" borderId="1" xfId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/>
    <xf numFmtId="0" fontId="6" fillId="2" borderId="1" xfId="0" applyFont="1" applyFill="1" applyBorder="1"/>
    <xf numFmtId="0" fontId="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/>
    <xf numFmtId="44" fontId="12" fillId="3" borderId="1" xfId="1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wrapText="1"/>
    </xf>
    <xf numFmtId="0" fontId="12" fillId="0" borderId="1" xfId="0" applyFont="1" applyBorder="1"/>
    <xf numFmtId="0" fontId="13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44" fontId="12" fillId="2" borderId="1" xfId="1" applyFont="1" applyFill="1" applyBorder="1"/>
    <xf numFmtId="0" fontId="13" fillId="2" borderId="1" xfId="0" applyFont="1" applyFill="1" applyBorder="1"/>
    <xf numFmtId="0" fontId="6" fillId="2" borderId="3" xfId="0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4" fontId="12" fillId="6" borderId="1" xfId="1" applyFont="1" applyFill="1" applyBorder="1" applyAlignment="1">
      <alignment horizontal="center"/>
    </xf>
    <xf numFmtId="44" fontId="12" fillId="2" borderId="1" xfId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4" fontId="7" fillId="0" borderId="2" xfId="1" applyFont="1" applyBorder="1" applyAlignment="1">
      <alignment horizontal="center"/>
    </xf>
    <xf numFmtId="44" fontId="6" fillId="0" borderId="9" xfId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2" borderId="0" xfId="0" applyFont="1" applyFill="1"/>
    <xf numFmtId="0" fontId="7" fillId="0" borderId="0" xfId="0" applyFont="1" applyBorder="1"/>
    <xf numFmtId="0" fontId="6" fillId="2" borderId="0" xfId="0" applyFont="1" applyFill="1" applyAlignment="1">
      <alignment horizontal="left"/>
    </xf>
    <xf numFmtId="2" fontId="6" fillId="2" borderId="1" xfId="0" applyNumberFormat="1" applyFont="1" applyFill="1" applyBorder="1" applyAlignment="1">
      <alignment horizontal="center"/>
    </xf>
    <xf numFmtId="44" fontId="7" fillId="0" borderId="1" xfId="1" applyFont="1" applyBorder="1"/>
    <xf numFmtId="0" fontId="6" fillId="4" borderId="1" xfId="0" applyFont="1" applyFill="1" applyBorder="1"/>
    <xf numFmtId="44" fontId="6" fillId="3" borderId="1" xfId="1" applyFont="1" applyFill="1" applyBorder="1"/>
    <xf numFmtId="2" fontId="7" fillId="0" borderId="6" xfId="0" applyNumberFormat="1" applyFont="1" applyBorder="1"/>
    <xf numFmtId="44" fontId="6" fillId="0" borderId="1" xfId="1" applyFont="1" applyBorder="1"/>
    <xf numFmtId="2" fontId="7" fillId="0" borderId="0" xfId="0" applyNumberFormat="1" applyFont="1"/>
    <xf numFmtId="44" fontId="6" fillId="3" borderId="1" xfId="1" applyFont="1" applyFill="1" applyBorder="1" applyAlignment="1">
      <alignment horizontal="right"/>
    </xf>
    <xf numFmtId="2" fontId="6" fillId="0" borderId="0" xfId="0" applyNumberFormat="1" applyFont="1" applyBorder="1"/>
    <xf numFmtId="0" fontId="6" fillId="2" borderId="3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44" fontId="6" fillId="0" borderId="1" xfId="1" applyFont="1" applyBorder="1" applyAlignment="1">
      <alignment wrapText="1"/>
    </xf>
    <xf numFmtId="0" fontId="7" fillId="0" borderId="0" xfId="0" applyFont="1" applyAlignment="1">
      <alignment wrapText="1"/>
    </xf>
    <xf numFmtId="9" fontId="6" fillId="0" borderId="1" xfId="2" applyFont="1" applyBorder="1"/>
    <xf numFmtId="2" fontId="7" fillId="0" borderId="1" xfId="0" applyNumberFormat="1" applyFont="1" applyBorder="1"/>
    <xf numFmtId="2" fontId="6" fillId="0" borderId="7" xfId="0" applyNumberFormat="1" applyFont="1" applyBorder="1"/>
    <xf numFmtId="2" fontId="6" fillId="0" borderId="0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44" fontId="6" fillId="3" borderId="3" xfId="1" applyFont="1" applyFill="1" applyBorder="1" applyAlignment="1">
      <alignment horizontal="center" wrapText="1"/>
    </xf>
    <xf numFmtId="44" fontId="6" fillId="3" borderId="1" xfId="1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0" fillId="7" borderId="1" xfId="0" applyFont="1" applyFill="1" applyBorder="1"/>
    <xf numFmtId="2" fontId="6" fillId="3" borderId="1" xfId="0" applyNumberFormat="1" applyFont="1" applyFill="1" applyBorder="1"/>
    <xf numFmtId="0" fontId="6" fillId="3" borderId="7" xfId="0" applyFont="1" applyFill="1" applyBorder="1" applyAlignment="1">
      <alignment horizontal="left" wrapText="1"/>
    </xf>
    <xf numFmtId="44" fontId="6" fillId="3" borderId="7" xfId="1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2" borderId="1" xfId="0" applyFont="1" applyFill="1" applyBorder="1" applyAlignment="1"/>
    <xf numFmtId="0" fontId="7" fillId="2" borderId="3" xfId="0" applyFont="1" applyFill="1" applyBorder="1" applyAlignment="1">
      <alignment horizontal="center" wrapText="1"/>
    </xf>
    <xf numFmtId="0" fontId="7" fillId="2" borderId="0" xfId="0" applyFont="1" applyFill="1"/>
    <xf numFmtId="0" fontId="7" fillId="0" borderId="1" xfId="0" applyFont="1" applyBorder="1" applyAlignment="1">
      <alignment horizontal="center"/>
    </xf>
    <xf numFmtId="44" fontId="7" fillId="0" borderId="3" xfId="1" applyFont="1" applyFill="1" applyBorder="1" applyAlignment="1">
      <alignment horizontal="center" wrapText="1"/>
    </xf>
    <xf numFmtId="44" fontId="6" fillId="4" borderId="1" xfId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10" fontId="6" fillId="4" borderId="1" xfId="0" applyNumberFormat="1" applyFont="1" applyFill="1" applyBorder="1" applyAlignment="1">
      <alignment wrapText="1"/>
    </xf>
    <xf numFmtId="0" fontId="7" fillId="0" borderId="5" xfId="0" applyFont="1" applyBorder="1" applyAlignment="1"/>
    <xf numFmtId="0" fontId="10" fillId="0" borderId="0" xfId="0" applyFont="1" applyBorder="1" applyAlignment="1">
      <alignment horizontal="left"/>
    </xf>
    <xf numFmtId="0" fontId="4" fillId="8" borderId="0" xfId="0" applyFont="1" applyFill="1"/>
    <xf numFmtId="44" fontId="7" fillId="0" borderId="0" xfId="1" applyFont="1"/>
    <xf numFmtId="0" fontId="2" fillId="0" borderId="0" xfId="0" applyFont="1" applyFill="1"/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/>
    <xf numFmtId="10" fontId="6" fillId="4" borderId="3" xfId="0" applyNumberFormat="1" applyFont="1" applyFill="1" applyBorder="1" applyAlignment="1">
      <alignment wrapText="1"/>
    </xf>
    <xf numFmtId="44" fontId="7" fillId="2" borderId="1" xfId="0" applyNumberFormat="1" applyFont="1" applyFill="1" applyBorder="1" applyAlignment="1"/>
    <xf numFmtId="0" fontId="0" fillId="0" borderId="3" xfId="0" applyNumberFormat="1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44" fontId="0" fillId="0" borderId="1" xfId="0" applyNumberFormat="1" applyFont="1" applyFill="1" applyBorder="1" applyAlignment="1" applyProtection="1">
      <alignment horizontal="center"/>
      <protection locked="0"/>
    </xf>
    <xf numFmtId="44" fontId="1" fillId="0" borderId="1" xfId="1" applyFont="1" applyBorder="1" applyProtection="1">
      <protection locked="0"/>
    </xf>
    <xf numFmtId="44" fontId="4" fillId="0" borderId="1" xfId="1" applyFont="1" applyBorder="1" applyProtection="1">
      <protection locked="0"/>
    </xf>
    <xf numFmtId="0" fontId="12" fillId="3" borderId="1" xfId="0" applyFont="1" applyFill="1" applyBorder="1" applyAlignment="1" applyProtection="1">
      <alignment horizontal="right"/>
      <protection locked="0"/>
    </xf>
    <xf numFmtId="0" fontId="13" fillId="3" borderId="1" xfId="0" applyFont="1" applyFill="1" applyBorder="1" applyProtection="1">
      <protection locked="0"/>
    </xf>
    <xf numFmtId="44" fontId="13" fillId="0" borderId="1" xfId="1" applyFont="1" applyBorder="1" applyAlignment="1" applyProtection="1">
      <alignment horizontal="right"/>
      <protection locked="0"/>
    </xf>
    <xf numFmtId="164" fontId="13" fillId="0" borderId="1" xfId="0" applyNumberFormat="1" applyFont="1" applyBorder="1" applyAlignment="1" applyProtection="1">
      <alignment horizontal="right"/>
      <protection locked="0"/>
    </xf>
    <xf numFmtId="0" fontId="13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center" wrapText="1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44" fontId="13" fillId="0" borderId="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44" fontId="7" fillId="0" borderId="0" xfId="0" applyNumberFormat="1" applyFont="1" applyProtection="1">
      <protection locked="0"/>
    </xf>
    <xf numFmtId="44" fontId="0" fillId="0" borderId="1" xfId="1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44" fontId="0" fillId="0" borderId="1" xfId="1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Protection="1">
      <protection locked="0"/>
    </xf>
    <xf numFmtId="44" fontId="7" fillId="0" borderId="2" xfId="1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left"/>
      <protection locked="0"/>
    </xf>
    <xf numFmtId="44" fontId="7" fillId="0" borderId="6" xfId="1" applyFont="1" applyBorder="1" applyAlignment="1" applyProtection="1">
      <alignment horizontal="center"/>
      <protection locked="0"/>
    </xf>
    <xf numFmtId="44" fontId="7" fillId="0" borderId="2" xfId="1" applyFont="1" applyBorder="1" applyProtection="1">
      <protection locked="0"/>
    </xf>
    <xf numFmtId="44" fontId="7" fillId="0" borderId="1" xfId="1" applyFont="1" applyBorder="1" applyProtection="1">
      <protection locked="0"/>
    </xf>
    <xf numFmtId="44" fontId="6" fillId="3" borderId="1" xfId="1" applyFont="1" applyFill="1" applyBorder="1" applyProtection="1">
      <protection locked="0"/>
    </xf>
    <xf numFmtId="44" fontId="7" fillId="0" borderId="1" xfId="1" applyFont="1" applyBorder="1" applyAlignment="1" applyProtection="1">
      <alignment wrapText="1"/>
      <protection locked="0"/>
    </xf>
    <xf numFmtId="0" fontId="7" fillId="0" borderId="1" xfId="0" applyFont="1" applyBorder="1" applyProtection="1">
      <protection locked="0"/>
    </xf>
    <xf numFmtId="0" fontId="7" fillId="2" borderId="1" xfId="0" applyFont="1" applyFill="1" applyBorder="1" applyAlignment="1">
      <alignment horizontal="center" wrapText="1"/>
    </xf>
    <xf numFmtId="44" fontId="7" fillId="0" borderId="1" xfId="1" applyFont="1" applyFill="1" applyBorder="1" applyAlignment="1">
      <alignment horizontal="center" wrapText="1"/>
    </xf>
    <xf numFmtId="44" fontId="7" fillId="0" borderId="1" xfId="1" applyFont="1" applyBorder="1" applyAlignment="1">
      <alignment horizontal="center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 applyProtection="1">
      <alignment horizontal="center" vertical="top"/>
      <protection locked="0"/>
    </xf>
    <xf numFmtId="0" fontId="17" fillId="5" borderId="10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44" fontId="7" fillId="0" borderId="1" xfId="1" applyFont="1" applyFill="1" applyBorder="1" applyAlignment="1">
      <alignment horizontal="center" wrapText="1"/>
    </xf>
    <xf numFmtId="44" fontId="7" fillId="0" borderId="1" xfId="1" applyFont="1" applyBorder="1" applyAlignment="1">
      <alignment horizontal="center" wrapText="1"/>
    </xf>
    <xf numFmtId="10" fontId="6" fillId="4" borderId="1" xfId="0" applyNumberFormat="1" applyFont="1" applyFill="1" applyBorder="1" applyAlignment="1">
      <alignment horizontal="center" wrapText="1"/>
    </xf>
    <xf numFmtId="4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5" sqref="A5:H5"/>
    </sheetView>
  </sheetViews>
  <sheetFormatPr defaultRowHeight="15" x14ac:dyDescent="0.25"/>
  <cols>
    <col min="8" max="8" width="26.5703125" customWidth="1"/>
  </cols>
  <sheetData>
    <row r="1" spans="1:8" ht="45.75" customHeight="1" x14ac:dyDescent="0.25">
      <c r="A1" s="125" t="s">
        <v>108</v>
      </c>
      <c r="B1" s="125"/>
      <c r="C1" s="125"/>
      <c r="D1" s="126"/>
      <c r="E1" s="126"/>
      <c r="F1" s="126"/>
      <c r="G1" s="126"/>
      <c r="H1" s="126"/>
    </row>
    <row r="2" spans="1:8" ht="18.75" customHeight="1" x14ac:dyDescent="0.25">
      <c r="A2" s="127" t="s">
        <v>97</v>
      </c>
      <c r="B2" s="128"/>
      <c r="C2" s="128"/>
      <c r="D2" s="128"/>
      <c r="E2" s="128"/>
      <c r="F2" s="128"/>
      <c r="G2" s="128"/>
      <c r="H2" s="129"/>
    </row>
    <row r="3" spans="1:8" ht="9.75" customHeight="1" x14ac:dyDescent="0.25">
      <c r="A3" s="130"/>
      <c r="B3" s="131"/>
      <c r="C3" s="131"/>
      <c r="D3" s="131"/>
      <c r="E3" s="131"/>
      <c r="F3" s="131"/>
      <c r="G3" s="131"/>
      <c r="H3" s="132"/>
    </row>
    <row r="4" spans="1:8" ht="15.75" x14ac:dyDescent="0.25">
      <c r="A4" s="124" t="s">
        <v>182</v>
      </c>
      <c r="B4" s="124"/>
      <c r="C4" s="124"/>
      <c r="D4" s="124"/>
      <c r="E4" s="124"/>
      <c r="F4" s="124"/>
      <c r="G4" s="124"/>
      <c r="H4" s="124"/>
    </row>
    <row r="5" spans="1:8" ht="73.5" customHeight="1" x14ac:dyDescent="0.25">
      <c r="A5" s="123"/>
      <c r="B5" s="123"/>
      <c r="C5" s="123"/>
      <c r="D5" s="123"/>
      <c r="E5" s="123"/>
      <c r="F5" s="123"/>
      <c r="G5" s="123"/>
      <c r="H5" s="123"/>
    </row>
    <row r="6" spans="1:8" ht="15.75" x14ac:dyDescent="0.25">
      <c r="A6" s="124" t="s">
        <v>183</v>
      </c>
      <c r="B6" s="124"/>
      <c r="C6" s="124"/>
      <c r="D6" s="124"/>
      <c r="E6" s="124"/>
      <c r="F6" s="124"/>
      <c r="G6" s="124"/>
      <c r="H6" s="124"/>
    </row>
    <row r="7" spans="1:8" ht="89.25" customHeight="1" x14ac:dyDescent="0.25">
      <c r="A7" s="123"/>
      <c r="B7" s="123"/>
      <c r="C7" s="123"/>
      <c r="D7" s="123"/>
      <c r="E7" s="123"/>
      <c r="F7" s="123"/>
      <c r="G7" s="123"/>
      <c r="H7" s="123"/>
    </row>
    <row r="8" spans="1:8" ht="15.75" x14ac:dyDescent="0.25">
      <c r="A8" s="124" t="s">
        <v>184</v>
      </c>
      <c r="B8" s="124"/>
      <c r="C8" s="124"/>
      <c r="D8" s="124"/>
      <c r="E8" s="124"/>
      <c r="F8" s="124"/>
      <c r="G8" s="124"/>
      <c r="H8" s="124"/>
    </row>
    <row r="9" spans="1:8" ht="89.25" customHeight="1" x14ac:dyDescent="0.25">
      <c r="A9" s="123"/>
      <c r="B9" s="123"/>
      <c r="C9" s="123"/>
      <c r="D9" s="123"/>
      <c r="E9" s="123"/>
      <c r="F9" s="123"/>
      <c r="G9" s="123"/>
      <c r="H9" s="123"/>
    </row>
  </sheetData>
  <sheetProtection algorithmName="SHA-512" hashValue="FoEmvRqY8xqc5EMaS5J/bz37F8pJj/VqJLBTnZv6JtuRp7qGHAoTTG8cv3E21t/3p7+77gvgRGzjFOhS23sOrw==" saltValue="RCmQXyOOhP1nqx2A5+Z+hQ==" spinCount="100000" sheet="1" objects="1" scenarios="1" selectLockedCells="1"/>
  <mergeCells count="9">
    <mergeCell ref="A7:H7"/>
    <mergeCell ref="A8:H8"/>
    <mergeCell ref="A9:H9"/>
    <mergeCell ref="A1:C1"/>
    <mergeCell ref="D1:H1"/>
    <mergeCell ref="A5:H5"/>
    <mergeCell ref="A4:H4"/>
    <mergeCell ref="A6:H6"/>
    <mergeCell ref="A2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activeCell="B23" sqref="B23"/>
    </sheetView>
  </sheetViews>
  <sheetFormatPr defaultColWidth="9.140625" defaultRowHeight="12" x14ac:dyDescent="0.2"/>
  <cols>
    <col min="1" max="1" width="41.5703125" style="1" customWidth="1"/>
    <col min="2" max="2" width="21.7109375" style="3" customWidth="1"/>
    <col min="3" max="4" width="21.28515625" style="1" customWidth="1"/>
    <col min="5" max="5" width="2.28515625" style="1" customWidth="1"/>
    <col min="6" max="16384" width="9.140625" style="1"/>
  </cols>
  <sheetData>
    <row r="1" spans="1:4" ht="15" customHeight="1" x14ac:dyDescent="0.2">
      <c r="A1" s="136" t="s">
        <v>243</v>
      </c>
      <c r="B1" s="136"/>
      <c r="C1" s="136"/>
      <c r="D1" s="136"/>
    </row>
    <row r="2" spans="1:4" ht="15.75" customHeight="1" x14ac:dyDescent="0.2">
      <c r="A2" s="137"/>
      <c r="B2" s="137"/>
      <c r="C2" s="137"/>
      <c r="D2" s="137"/>
    </row>
    <row r="3" spans="1:4" ht="24.75" customHeight="1" x14ac:dyDescent="0.25">
      <c r="A3" s="8" t="s">
        <v>109</v>
      </c>
      <c r="B3" s="88"/>
      <c r="C3" s="89"/>
      <c r="D3" s="89"/>
    </row>
    <row r="4" spans="1:4" ht="15.75" x14ac:dyDescent="0.25">
      <c r="A4" s="37" t="s">
        <v>11</v>
      </c>
      <c r="B4" s="45" t="s">
        <v>95</v>
      </c>
      <c r="C4" s="37" t="s">
        <v>13</v>
      </c>
      <c r="D4" s="37" t="s">
        <v>13</v>
      </c>
    </row>
    <row r="5" spans="1:4" ht="15.75" x14ac:dyDescent="0.25">
      <c r="A5" s="84" t="s">
        <v>249</v>
      </c>
      <c r="B5" s="90"/>
      <c r="C5" s="90"/>
      <c r="D5" s="90"/>
    </row>
    <row r="6" spans="1:4" ht="15.75" x14ac:dyDescent="0.25">
      <c r="A6" s="8" t="s">
        <v>250</v>
      </c>
      <c r="B6" s="91"/>
      <c r="C6" s="91">
        <f>SUM(C5/12)</f>
        <v>0</v>
      </c>
      <c r="D6" s="91">
        <f>SUM(D5/12)</f>
        <v>0</v>
      </c>
    </row>
    <row r="7" spans="1:4" ht="15.75" x14ac:dyDescent="0.25">
      <c r="A7" s="8" t="s">
        <v>209</v>
      </c>
      <c r="B7" s="91"/>
      <c r="C7" s="91"/>
      <c r="D7" s="91"/>
    </row>
    <row r="8" spans="1:4" ht="15.75" x14ac:dyDescent="0.25">
      <c r="A8" s="8" t="s">
        <v>48</v>
      </c>
      <c r="B8" s="91"/>
      <c r="C8" s="91"/>
      <c r="D8" s="91"/>
    </row>
    <row r="9" spans="1:4" ht="15.75" x14ac:dyDescent="0.25">
      <c r="A9" s="8" t="s">
        <v>80</v>
      </c>
      <c r="B9" s="91"/>
      <c r="C9" s="92"/>
      <c r="D9" s="92"/>
    </row>
    <row r="10" spans="1:4" ht="15.75" x14ac:dyDescent="0.25">
      <c r="A10" s="8" t="s">
        <v>81</v>
      </c>
      <c r="B10" s="92"/>
      <c r="C10" s="92"/>
      <c r="D10" s="92"/>
    </row>
    <row r="11" spans="1:4" ht="15.75" x14ac:dyDescent="0.25">
      <c r="A11" s="8" t="s">
        <v>82</v>
      </c>
      <c r="B11" s="92"/>
      <c r="C11" s="92"/>
      <c r="D11" s="92"/>
    </row>
    <row r="12" spans="1:4" ht="15.75" x14ac:dyDescent="0.25">
      <c r="A12" s="8" t="s">
        <v>83</v>
      </c>
      <c r="B12" s="92"/>
      <c r="C12" s="92"/>
      <c r="D12" s="92"/>
    </row>
    <row r="13" spans="1:4" ht="15.75" x14ac:dyDescent="0.25">
      <c r="A13" s="8" t="s">
        <v>84</v>
      </c>
      <c r="B13" s="92"/>
      <c r="C13" s="92"/>
      <c r="D13" s="92"/>
    </row>
    <row r="14" spans="1:4" ht="15.75" x14ac:dyDescent="0.25">
      <c r="A14" s="8" t="s">
        <v>202</v>
      </c>
      <c r="B14" s="92"/>
      <c r="C14" s="92"/>
      <c r="D14" s="92"/>
    </row>
    <row r="15" spans="1:4" ht="15.75" x14ac:dyDescent="0.25">
      <c r="A15" s="8" t="s">
        <v>85</v>
      </c>
      <c r="B15" s="92"/>
      <c r="C15" s="92"/>
      <c r="D15" s="92"/>
    </row>
    <row r="16" spans="1:4" ht="15.75" x14ac:dyDescent="0.25">
      <c r="A16" s="8" t="s">
        <v>86</v>
      </c>
      <c r="B16" s="92"/>
      <c r="C16" s="92"/>
      <c r="D16" s="92"/>
    </row>
    <row r="17" spans="1:4" ht="15.75" x14ac:dyDescent="0.25">
      <c r="A17" s="8" t="s">
        <v>87</v>
      </c>
      <c r="B17" s="92"/>
      <c r="C17" s="92"/>
      <c r="D17" s="92"/>
    </row>
    <row r="18" spans="1:4" ht="15.75" x14ac:dyDescent="0.25">
      <c r="A18" s="8" t="s">
        <v>88</v>
      </c>
      <c r="B18" s="92"/>
      <c r="C18" s="92"/>
      <c r="D18" s="92"/>
    </row>
    <row r="19" spans="1:4" ht="15.75" x14ac:dyDescent="0.25">
      <c r="A19" s="8" t="s">
        <v>89</v>
      </c>
      <c r="B19" s="92"/>
      <c r="C19" s="92"/>
      <c r="D19" s="92"/>
    </row>
    <row r="20" spans="1:4" ht="15.75" x14ac:dyDescent="0.25">
      <c r="A20" s="9" t="s">
        <v>90</v>
      </c>
      <c r="B20" s="92"/>
      <c r="C20" s="92"/>
      <c r="D20" s="92"/>
    </row>
    <row r="21" spans="1:4" ht="15.75" x14ac:dyDescent="0.25">
      <c r="A21" s="10" t="s">
        <v>91</v>
      </c>
      <c r="B21" s="92"/>
      <c r="C21" s="92"/>
      <c r="D21" s="92"/>
    </row>
    <row r="22" spans="1:4" ht="15.75" x14ac:dyDescent="0.25">
      <c r="A22" s="8" t="s">
        <v>91</v>
      </c>
      <c r="B22" s="92"/>
      <c r="C22" s="92"/>
      <c r="D22" s="92"/>
    </row>
    <row r="23" spans="1:4" ht="15.75" x14ac:dyDescent="0.25">
      <c r="A23" s="8" t="s">
        <v>96</v>
      </c>
      <c r="B23" s="92"/>
      <c r="C23" s="92"/>
      <c r="D23" s="92"/>
    </row>
    <row r="24" spans="1:4" ht="15.75" x14ac:dyDescent="0.25">
      <c r="A24" s="85"/>
      <c r="B24" s="92"/>
      <c r="C24" s="92"/>
      <c r="D24" s="92"/>
    </row>
    <row r="25" spans="1:4" s="10" customFormat="1" ht="15.75" x14ac:dyDescent="0.25">
      <c r="A25" s="11" t="s">
        <v>251</v>
      </c>
      <c r="B25" s="7">
        <f>SUM(B6:B24)</f>
        <v>0</v>
      </c>
      <c r="C25" s="7">
        <f>SUM(C6:C24)</f>
        <v>0</v>
      </c>
      <c r="D25" s="7">
        <f>SUM(D6:D24)</f>
        <v>0</v>
      </c>
    </row>
    <row r="26" spans="1:4" s="10" customFormat="1" ht="15.75" x14ac:dyDescent="0.25">
      <c r="A26" s="133"/>
      <c r="B26" s="134"/>
      <c r="C26" s="134"/>
    </row>
    <row r="27" spans="1:4" s="10" customFormat="1" ht="15.75" x14ac:dyDescent="0.25">
      <c r="A27" s="30" t="s">
        <v>15</v>
      </c>
      <c r="B27" s="31" t="s">
        <v>95</v>
      </c>
      <c r="C27" s="32" t="s">
        <v>13</v>
      </c>
      <c r="D27" s="32" t="s">
        <v>13</v>
      </c>
    </row>
    <row r="28" spans="1:4" ht="15.75" x14ac:dyDescent="0.25">
      <c r="A28" s="8" t="s">
        <v>98</v>
      </c>
      <c r="B28" s="91"/>
      <c r="C28" s="92"/>
      <c r="D28" s="92"/>
    </row>
    <row r="29" spans="1:4" ht="15.75" x14ac:dyDescent="0.25">
      <c r="A29" s="8" t="s">
        <v>106</v>
      </c>
      <c r="B29" s="91"/>
      <c r="C29" s="92"/>
      <c r="D29" s="92"/>
    </row>
    <row r="30" spans="1:4" ht="15.75" x14ac:dyDescent="0.25">
      <c r="A30" s="8" t="s">
        <v>99</v>
      </c>
      <c r="B30" s="91"/>
      <c r="C30" s="92"/>
      <c r="D30" s="92"/>
    </row>
    <row r="31" spans="1:4" ht="15.75" x14ac:dyDescent="0.25">
      <c r="A31" s="8" t="s">
        <v>100</v>
      </c>
      <c r="B31" s="91"/>
      <c r="C31" s="92"/>
      <c r="D31" s="92"/>
    </row>
    <row r="32" spans="1:4" ht="15.75" x14ac:dyDescent="0.25">
      <c r="A32" s="8" t="s">
        <v>101</v>
      </c>
      <c r="B32" s="91"/>
      <c r="C32" s="92"/>
      <c r="D32" s="92"/>
    </row>
    <row r="33" spans="1:4" ht="15.75" x14ac:dyDescent="0.25">
      <c r="A33" s="8" t="s">
        <v>16</v>
      </c>
      <c r="B33" s="91"/>
      <c r="C33" s="92"/>
      <c r="D33" s="92"/>
    </row>
    <row r="34" spans="1:4" ht="15.75" x14ac:dyDescent="0.25">
      <c r="A34" s="8" t="s">
        <v>104</v>
      </c>
      <c r="B34" s="91"/>
      <c r="C34" s="92"/>
      <c r="D34" s="92"/>
    </row>
    <row r="35" spans="1:4" ht="15.75" x14ac:dyDescent="0.25">
      <c r="A35" s="8" t="s">
        <v>105</v>
      </c>
      <c r="B35" s="91"/>
      <c r="C35" s="92"/>
      <c r="D35" s="92"/>
    </row>
    <row r="36" spans="1:4" ht="15.75" x14ac:dyDescent="0.25">
      <c r="A36" s="8" t="s">
        <v>17</v>
      </c>
      <c r="B36" s="91"/>
      <c r="C36" s="92"/>
      <c r="D36" s="92"/>
    </row>
    <row r="37" spans="1:4" ht="15.75" x14ac:dyDescent="0.25">
      <c r="A37" s="8" t="s">
        <v>18</v>
      </c>
      <c r="B37" s="92"/>
      <c r="C37" s="92"/>
      <c r="D37" s="92"/>
    </row>
    <row r="38" spans="1:4" ht="15.75" x14ac:dyDescent="0.25">
      <c r="A38" s="8" t="s">
        <v>103</v>
      </c>
      <c r="B38" s="92"/>
      <c r="C38" s="92"/>
      <c r="D38" s="92"/>
    </row>
    <row r="39" spans="1:4" ht="15.75" x14ac:dyDescent="0.25">
      <c r="A39" s="8" t="s">
        <v>102</v>
      </c>
      <c r="B39" s="92"/>
      <c r="C39" s="92"/>
      <c r="D39" s="92"/>
    </row>
    <row r="40" spans="1:4" ht="15.75" x14ac:dyDescent="0.25">
      <c r="A40" s="8" t="s">
        <v>92</v>
      </c>
      <c r="B40" s="92"/>
      <c r="C40" s="92"/>
      <c r="D40" s="92"/>
    </row>
    <row r="41" spans="1:4" ht="15.75" x14ac:dyDescent="0.25">
      <c r="A41" s="8" t="s">
        <v>93</v>
      </c>
      <c r="B41" s="92"/>
      <c r="C41" s="92"/>
      <c r="D41" s="92"/>
    </row>
    <row r="42" spans="1:4" ht="15.75" x14ac:dyDescent="0.25">
      <c r="A42" s="8" t="s">
        <v>107</v>
      </c>
      <c r="B42" s="92"/>
      <c r="C42" s="92"/>
      <c r="D42" s="92"/>
    </row>
    <row r="43" spans="1:4" ht="15.75" x14ac:dyDescent="0.25">
      <c r="A43" s="8" t="s">
        <v>107</v>
      </c>
      <c r="B43" s="92"/>
      <c r="C43" s="92"/>
      <c r="D43" s="92"/>
    </row>
    <row r="44" spans="1:4" ht="15.75" x14ac:dyDescent="0.25">
      <c r="A44" s="8" t="s">
        <v>91</v>
      </c>
      <c r="B44" s="92"/>
      <c r="C44" s="92"/>
      <c r="D44" s="92"/>
    </row>
    <row r="45" spans="1:4" ht="15.75" x14ac:dyDescent="0.25">
      <c r="A45" s="11" t="s">
        <v>94</v>
      </c>
      <c r="B45" s="7">
        <f>SUM(B28:B44)</f>
        <v>0</v>
      </c>
      <c r="C45" s="7">
        <f>SUM(C28:C44)</f>
        <v>0</v>
      </c>
      <c r="D45" s="7">
        <f>SUM(D28:D44)</f>
        <v>0</v>
      </c>
    </row>
    <row r="46" spans="1:4" ht="12.75" x14ac:dyDescent="0.2">
      <c r="A46" s="135"/>
      <c r="B46" s="135"/>
      <c r="C46" s="135"/>
      <c r="D46" s="81"/>
    </row>
    <row r="47" spans="1:4" ht="15.75" x14ac:dyDescent="0.25">
      <c r="A47" s="11" t="s">
        <v>244</v>
      </c>
      <c r="B47" s="7">
        <f>SUM(B25-B45)</f>
        <v>0</v>
      </c>
      <c r="C47" s="7">
        <f>SUM(C25-C45)</f>
        <v>0</v>
      </c>
      <c r="D47" s="7">
        <f>SUM(D25-D45)</f>
        <v>0</v>
      </c>
    </row>
    <row r="48" spans="1:4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/>
    </row>
    <row r="53" spans="2:2" x14ac:dyDescent="0.2">
      <c r="B53" s="1"/>
    </row>
    <row r="54" spans="2:2" x14ac:dyDescent="0.2">
      <c r="B54" s="1"/>
    </row>
    <row r="55" spans="2:2" x14ac:dyDescent="0.2">
      <c r="B55" s="1"/>
    </row>
    <row r="56" spans="2:2" x14ac:dyDescent="0.2">
      <c r="B56" s="1"/>
    </row>
    <row r="57" spans="2:2" x14ac:dyDescent="0.2">
      <c r="B57" s="1"/>
    </row>
    <row r="58" spans="2:2" x14ac:dyDescent="0.2">
      <c r="B58" s="1"/>
    </row>
    <row r="59" spans="2:2" x14ac:dyDescent="0.2">
      <c r="B59" s="1"/>
    </row>
  </sheetData>
  <sheetProtection algorithmName="SHA-512" hashValue="TKf5j1BCilP7ZIl93eDdPr9jcOOuD+b8ZsRU0jzKwNQI0s64ibgnSxfKPTfzYnk0PZn3r76r8eZdycW9gPbkcQ==" saltValue="LMeJbBfLJOjE2rSz8Mgs1A==" spinCount="100000" sheet="1" objects="1" scenarios="1" selectLockedCells="1"/>
  <mergeCells count="3">
    <mergeCell ref="A26:C26"/>
    <mergeCell ref="A46:C46"/>
    <mergeCell ref="A1:D2"/>
  </mergeCells>
  <pageMargins left="0.2" right="0.2" top="0.2" bottom="0.2" header="0" footer="0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3" zoomScale="96" zoomScaleNormal="96" workbookViewId="0">
      <selection activeCell="B13" sqref="B13"/>
    </sheetView>
  </sheetViews>
  <sheetFormatPr defaultColWidth="9.140625" defaultRowHeight="12" x14ac:dyDescent="0.2"/>
  <cols>
    <col min="1" max="1" width="47.140625" style="4" customWidth="1"/>
    <col min="2" max="2" width="22.7109375" style="4" customWidth="1"/>
    <col min="3" max="3" width="20.42578125" style="4" customWidth="1"/>
    <col min="4" max="4" width="38.140625" style="4" customWidth="1"/>
    <col min="5" max="16384" width="9.140625" style="4"/>
  </cols>
  <sheetData>
    <row r="1" spans="1:4" ht="15" customHeight="1" x14ac:dyDescent="0.2">
      <c r="A1" s="138" t="s">
        <v>19</v>
      </c>
      <c r="B1" s="138"/>
      <c r="C1" s="138"/>
      <c r="D1" s="138"/>
    </row>
    <row r="2" spans="1:4" ht="18.75" customHeight="1" x14ac:dyDescent="0.2">
      <c r="A2" s="139"/>
      <c r="B2" s="139"/>
      <c r="C2" s="139"/>
      <c r="D2" s="139"/>
    </row>
    <row r="3" spans="1:4" s="5" customFormat="1" ht="15.75" x14ac:dyDescent="0.25">
      <c r="A3" s="18"/>
      <c r="B3" s="34"/>
      <c r="C3" s="34"/>
      <c r="D3" s="29"/>
    </row>
    <row r="4" spans="1:4" ht="15.75" x14ac:dyDescent="0.25">
      <c r="A4" s="20" t="s">
        <v>176</v>
      </c>
      <c r="B4" s="93"/>
      <c r="C4" s="93"/>
      <c r="D4" s="94"/>
    </row>
    <row r="5" spans="1:4" ht="15.75" x14ac:dyDescent="0.25">
      <c r="A5" s="18" t="s">
        <v>21</v>
      </c>
      <c r="B5" s="22" t="s">
        <v>95</v>
      </c>
      <c r="C5" s="22" t="s">
        <v>13</v>
      </c>
      <c r="D5" s="19" t="s">
        <v>14</v>
      </c>
    </row>
    <row r="6" spans="1:4" ht="15.75" x14ac:dyDescent="0.25">
      <c r="A6" s="23" t="s">
        <v>22</v>
      </c>
      <c r="B6" s="95"/>
      <c r="C6" s="96"/>
      <c r="D6" s="97"/>
    </row>
    <row r="7" spans="1:4" ht="15.75" x14ac:dyDescent="0.25">
      <c r="A7" s="24" t="s">
        <v>178</v>
      </c>
      <c r="B7" s="95"/>
      <c r="C7" s="95"/>
      <c r="D7" s="97"/>
    </row>
    <row r="8" spans="1:4" ht="15.75" x14ac:dyDescent="0.25">
      <c r="A8" s="24" t="s">
        <v>135</v>
      </c>
      <c r="B8" s="95"/>
      <c r="C8" s="95"/>
      <c r="D8" s="97"/>
    </row>
    <row r="9" spans="1:4" ht="15.75" x14ac:dyDescent="0.25">
      <c r="A9" s="24" t="s">
        <v>136</v>
      </c>
      <c r="B9" s="95"/>
      <c r="C9" s="95"/>
      <c r="D9" s="97"/>
    </row>
    <row r="10" spans="1:4" ht="15.75" x14ac:dyDescent="0.25">
      <c r="A10" s="24" t="s">
        <v>137</v>
      </c>
      <c r="B10" s="95"/>
      <c r="C10" s="95"/>
      <c r="D10" s="97"/>
    </row>
    <row r="11" spans="1:4" ht="15.75" x14ac:dyDescent="0.25">
      <c r="A11" s="24" t="s">
        <v>91</v>
      </c>
      <c r="B11" s="95"/>
      <c r="C11" s="95"/>
      <c r="D11" s="97"/>
    </row>
    <row r="12" spans="1:4" ht="15.75" x14ac:dyDescent="0.25">
      <c r="A12" s="23" t="s">
        <v>23</v>
      </c>
      <c r="B12" s="98"/>
      <c r="C12" s="98"/>
      <c r="D12" s="97"/>
    </row>
    <row r="13" spans="1:4" ht="15.75" x14ac:dyDescent="0.25">
      <c r="A13" s="24" t="s">
        <v>138</v>
      </c>
      <c r="B13" s="95"/>
      <c r="C13" s="95"/>
      <c r="D13" s="97"/>
    </row>
    <row r="14" spans="1:4" ht="15.75" x14ac:dyDescent="0.25">
      <c r="A14" s="24" t="s">
        <v>139</v>
      </c>
      <c r="B14" s="95"/>
      <c r="C14" s="95"/>
      <c r="D14" s="97"/>
    </row>
    <row r="15" spans="1:4" ht="15.75" x14ac:dyDescent="0.25">
      <c r="A15" s="24" t="s">
        <v>245</v>
      </c>
      <c r="B15" s="95"/>
      <c r="C15" s="95"/>
      <c r="D15" s="97"/>
    </row>
    <row r="16" spans="1:4" ht="15.75" x14ac:dyDescent="0.25">
      <c r="A16" s="24" t="s">
        <v>140</v>
      </c>
      <c r="B16" s="95"/>
      <c r="C16" s="95"/>
      <c r="D16" s="97"/>
    </row>
    <row r="17" spans="1:4" ht="15.75" x14ac:dyDescent="0.25">
      <c r="A17" s="24" t="s">
        <v>141</v>
      </c>
      <c r="B17" s="95"/>
      <c r="C17" s="95"/>
      <c r="D17" s="97"/>
    </row>
    <row r="18" spans="1:4" ht="15.75" x14ac:dyDescent="0.25">
      <c r="A18" s="24" t="s">
        <v>142</v>
      </c>
      <c r="B18" s="95"/>
      <c r="C18" s="95"/>
      <c r="D18" s="97"/>
    </row>
    <row r="19" spans="1:4" ht="15.75" x14ac:dyDescent="0.25">
      <c r="A19" s="24" t="s">
        <v>91</v>
      </c>
      <c r="B19" s="95"/>
      <c r="C19" s="95"/>
      <c r="D19" s="97"/>
    </row>
    <row r="20" spans="1:4" ht="15.75" x14ac:dyDescent="0.25">
      <c r="A20" s="23" t="s">
        <v>47</v>
      </c>
      <c r="B20" s="95"/>
      <c r="C20" s="95"/>
      <c r="D20" s="97"/>
    </row>
    <row r="21" spans="1:4" ht="15.75" x14ac:dyDescent="0.25">
      <c r="A21" s="24" t="s">
        <v>143</v>
      </c>
      <c r="B21" s="95"/>
      <c r="C21" s="95"/>
      <c r="D21" s="97"/>
    </row>
    <row r="22" spans="1:4" ht="15.75" x14ac:dyDescent="0.25">
      <c r="A22" s="24" t="s">
        <v>178</v>
      </c>
      <c r="B22" s="95"/>
      <c r="C22" s="95"/>
      <c r="D22" s="97"/>
    </row>
    <row r="23" spans="1:4" ht="15.75" x14ac:dyDescent="0.25">
      <c r="A23" s="26" t="s">
        <v>144</v>
      </c>
      <c r="B23" s="95"/>
      <c r="C23" s="95"/>
      <c r="D23" s="97"/>
    </row>
    <row r="24" spans="1:4" ht="15.75" x14ac:dyDescent="0.25">
      <c r="A24" s="24" t="s">
        <v>145</v>
      </c>
      <c r="B24" s="95"/>
      <c r="C24" s="95"/>
      <c r="D24" s="97"/>
    </row>
    <row r="25" spans="1:4" ht="15.75" x14ac:dyDescent="0.25">
      <c r="A25" s="24" t="s">
        <v>180</v>
      </c>
      <c r="B25" s="95"/>
      <c r="C25" s="95"/>
      <c r="D25" s="97"/>
    </row>
    <row r="26" spans="1:4" ht="15.75" x14ac:dyDescent="0.25">
      <c r="A26" s="24" t="s">
        <v>91</v>
      </c>
      <c r="B26" s="95"/>
      <c r="C26" s="95"/>
      <c r="D26" s="97"/>
    </row>
    <row r="27" spans="1:4" ht="15.75" x14ac:dyDescent="0.25">
      <c r="A27" s="25" t="s">
        <v>34</v>
      </c>
      <c r="B27" s="98"/>
      <c r="C27" s="98"/>
      <c r="D27" s="97"/>
    </row>
    <row r="28" spans="1:4" ht="15.75" x14ac:dyDescent="0.25">
      <c r="A28" s="24" t="s">
        <v>131</v>
      </c>
      <c r="B28" s="95"/>
      <c r="C28" s="95"/>
      <c r="D28" s="97"/>
    </row>
    <row r="29" spans="1:4" ht="15.75" x14ac:dyDescent="0.25">
      <c r="A29" s="24" t="s">
        <v>132</v>
      </c>
      <c r="B29" s="95"/>
      <c r="C29" s="95"/>
      <c r="D29" s="97"/>
    </row>
    <row r="30" spans="1:4" ht="15.75" x14ac:dyDescent="0.25">
      <c r="A30" s="24" t="s">
        <v>133</v>
      </c>
      <c r="B30" s="95"/>
      <c r="C30" s="95"/>
      <c r="D30" s="97"/>
    </row>
    <row r="31" spans="1:4" ht="15.75" x14ac:dyDescent="0.25">
      <c r="A31" s="24" t="s">
        <v>134</v>
      </c>
      <c r="B31" s="95"/>
      <c r="C31" s="95"/>
      <c r="D31" s="97"/>
    </row>
    <row r="32" spans="1:4" ht="15.75" x14ac:dyDescent="0.25">
      <c r="A32" s="24" t="s">
        <v>91</v>
      </c>
      <c r="B32" s="95"/>
      <c r="C32" s="95"/>
      <c r="D32" s="97"/>
    </row>
    <row r="33" spans="1:4" ht="15.75" x14ac:dyDescent="0.25">
      <c r="B33" s="98"/>
      <c r="C33" s="98"/>
      <c r="D33" s="97"/>
    </row>
    <row r="34" spans="1:4" ht="15.75" x14ac:dyDescent="0.25">
      <c r="A34" s="23" t="s">
        <v>24</v>
      </c>
      <c r="B34" s="98"/>
      <c r="C34" s="98"/>
      <c r="D34" s="97"/>
    </row>
    <row r="35" spans="1:4" ht="15.75" x14ac:dyDescent="0.25">
      <c r="A35" s="24" t="s">
        <v>118</v>
      </c>
      <c r="B35" s="95"/>
      <c r="C35" s="95"/>
      <c r="D35" s="97"/>
    </row>
    <row r="36" spans="1:4" ht="15.75" x14ac:dyDescent="0.25">
      <c r="A36" s="24" t="s">
        <v>117</v>
      </c>
      <c r="B36" s="95"/>
      <c r="C36" s="95"/>
      <c r="D36" s="97"/>
    </row>
    <row r="37" spans="1:4" ht="15.75" x14ac:dyDescent="0.25">
      <c r="A37" s="24" t="s">
        <v>114</v>
      </c>
      <c r="B37" s="95"/>
      <c r="C37" s="95"/>
      <c r="D37" s="97"/>
    </row>
    <row r="38" spans="1:4" ht="15.75" x14ac:dyDescent="0.25">
      <c r="A38" s="24" t="s">
        <v>115</v>
      </c>
      <c r="B38" s="95"/>
      <c r="C38" s="95"/>
      <c r="D38" s="97"/>
    </row>
    <row r="39" spans="1:4" ht="15.75" x14ac:dyDescent="0.25">
      <c r="A39" s="24" t="s">
        <v>116</v>
      </c>
      <c r="B39" s="95"/>
      <c r="C39" s="95"/>
      <c r="D39" s="97"/>
    </row>
    <row r="40" spans="1:4" ht="15.75" x14ac:dyDescent="0.25">
      <c r="A40" s="24" t="s">
        <v>119</v>
      </c>
      <c r="B40" s="95"/>
      <c r="C40" s="95"/>
      <c r="D40" s="97"/>
    </row>
    <row r="41" spans="1:4" ht="15.75" x14ac:dyDescent="0.25">
      <c r="A41" s="26" t="s">
        <v>119</v>
      </c>
      <c r="B41" s="95"/>
      <c r="C41" s="95"/>
      <c r="D41" s="97"/>
    </row>
    <row r="42" spans="1:4" ht="15.75" x14ac:dyDescent="0.25">
      <c r="A42" s="23" t="s">
        <v>25</v>
      </c>
      <c r="B42" s="98"/>
      <c r="C42" s="98"/>
      <c r="D42" s="97"/>
    </row>
    <row r="43" spans="1:4" ht="15.75" x14ac:dyDescent="0.25">
      <c r="A43" s="27" t="s">
        <v>114</v>
      </c>
      <c r="B43" s="95"/>
      <c r="C43" s="95"/>
      <c r="D43" s="97"/>
    </row>
    <row r="44" spans="1:4" ht="15.75" x14ac:dyDescent="0.25">
      <c r="A44" s="24" t="s">
        <v>146</v>
      </c>
      <c r="B44" s="95"/>
      <c r="C44" s="95"/>
      <c r="D44" s="97"/>
    </row>
    <row r="45" spans="1:4" ht="15.75" x14ac:dyDescent="0.25">
      <c r="A45" s="24" t="s">
        <v>147</v>
      </c>
      <c r="B45" s="95"/>
      <c r="C45" s="95"/>
      <c r="D45" s="97"/>
    </row>
    <row r="46" spans="1:4" ht="15.75" x14ac:dyDescent="0.25">
      <c r="A46" s="24" t="s">
        <v>148</v>
      </c>
      <c r="B46" s="95"/>
      <c r="C46" s="95"/>
      <c r="D46" s="97"/>
    </row>
    <row r="47" spans="1:4" ht="15.75" x14ac:dyDescent="0.25">
      <c r="A47" s="18" t="s">
        <v>21</v>
      </c>
      <c r="B47" s="99" t="s">
        <v>95</v>
      </c>
      <c r="C47" s="99" t="s">
        <v>13</v>
      </c>
      <c r="D47" s="100" t="s">
        <v>14</v>
      </c>
    </row>
    <row r="48" spans="1:4" ht="15.75" x14ac:dyDescent="0.25">
      <c r="A48" s="23" t="s">
        <v>26</v>
      </c>
      <c r="B48" s="98"/>
      <c r="C48" s="98"/>
      <c r="D48" s="97"/>
    </row>
    <row r="49" spans="1:4" ht="15.75" x14ac:dyDescent="0.25">
      <c r="A49" s="24" t="s">
        <v>149</v>
      </c>
      <c r="B49" s="95"/>
      <c r="C49" s="95"/>
      <c r="D49" s="97"/>
    </row>
    <row r="50" spans="1:4" ht="15.75" x14ac:dyDescent="0.25">
      <c r="A50" s="24" t="s">
        <v>150</v>
      </c>
      <c r="B50" s="95"/>
      <c r="C50" s="95"/>
      <c r="D50" s="97"/>
    </row>
    <row r="51" spans="1:4" ht="15.75" x14ac:dyDescent="0.25">
      <c r="A51" s="23" t="s">
        <v>27</v>
      </c>
      <c r="B51" s="98"/>
      <c r="C51" s="98"/>
      <c r="D51" s="97"/>
    </row>
    <row r="52" spans="1:4" ht="15.75" x14ac:dyDescent="0.25">
      <c r="A52" s="24" t="s">
        <v>151</v>
      </c>
      <c r="B52" s="95"/>
      <c r="C52" s="95"/>
      <c r="D52" s="97"/>
    </row>
    <row r="53" spans="1:4" ht="15.75" x14ac:dyDescent="0.25">
      <c r="A53" s="24" t="s">
        <v>179</v>
      </c>
      <c r="B53" s="95"/>
      <c r="C53" s="95"/>
      <c r="D53" s="97"/>
    </row>
    <row r="54" spans="1:4" ht="15.75" x14ac:dyDescent="0.25">
      <c r="A54" s="24" t="s">
        <v>152</v>
      </c>
      <c r="B54" s="95"/>
      <c r="C54" s="95"/>
      <c r="D54" s="97"/>
    </row>
    <row r="55" spans="1:4" ht="15.75" x14ac:dyDescent="0.25">
      <c r="A55" s="24" t="s">
        <v>153</v>
      </c>
      <c r="B55" s="95"/>
      <c r="C55" s="95"/>
      <c r="D55" s="97"/>
    </row>
    <row r="56" spans="1:4" ht="15.75" x14ac:dyDescent="0.25">
      <c r="A56" s="24" t="s">
        <v>91</v>
      </c>
      <c r="B56" s="95"/>
      <c r="C56" s="95"/>
      <c r="D56" s="97"/>
    </row>
    <row r="57" spans="1:4" ht="15.75" x14ac:dyDescent="0.25">
      <c r="A57" s="23" t="s">
        <v>28</v>
      </c>
      <c r="B57" s="98"/>
      <c r="C57" s="98"/>
      <c r="D57" s="97"/>
    </row>
    <row r="58" spans="1:4" ht="13.9" customHeight="1" x14ac:dyDescent="0.25">
      <c r="A58" s="24" t="s">
        <v>154</v>
      </c>
      <c r="B58" s="95"/>
      <c r="C58" s="95"/>
      <c r="D58" s="97"/>
    </row>
    <row r="59" spans="1:4" ht="15.75" x14ac:dyDescent="0.25">
      <c r="A59" s="24" t="s">
        <v>155</v>
      </c>
      <c r="B59" s="95"/>
      <c r="C59" s="95"/>
      <c r="D59" s="97"/>
    </row>
    <row r="60" spans="1:4" ht="15.75" x14ac:dyDescent="0.25">
      <c r="A60" s="24" t="s">
        <v>148</v>
      </c>
      <c r="B60" s="95"/>
      <c r="C60" s="95"/>
      <c r="D60" s="97"/>
    </row>
    <row r="61" spans="1:4" ht="15.75" x14ac:dyDescent="0.25">
      <c r="A61" s="24" t="s">
        <v>91</v>
      </c>
      <c r="B61" s="95"/>
      <c r="C61" s="95"/>
      <c r="D61" s="97"/>
    </row>
    <row r="62" spans="1:4" ht="15.75" x14ac:dyDescent="0.25">
      <c r="A62" s="23" t="s">
        <v>29</v>
      </c>
      <c r="B62" s="98"/>
      <c r="C62" s="98"/>
      <c r="D62" s="97"/>
    </row>
    <row r="63" spans="1:4" ht="15.75" x14ac:dyDescent="0.25">
      <c r="A63" s="24" t="s">
        <v>160</v>
      </c>
      <c r="B63" s="95"/>
      <c r="C63" s="95"/>
      <c r="D63" s="98"/>
    </row>
    <row r="64" spans="1:4" ht="15.75" x14ac:dyDescent="0.25">
      <c r="A64" s="24" t="s">
        <v>156</v>
      </c>
      <c r="B64" s="95"/>
      <c r="C64" s="95"/>
      <c r="D64" s="98"/>
    </row>
    <row r="65" spans="1:4" ht="15.75" x14ac:dyDescent="0.25">
      <c r="A65" s="24" t="s">
        <v>177</v>
      </c>
      <c r="B65" s="95"/>
      <c r="C65" s="95"/>
      <c r="D65" s="98"/>
    </row>
    <row r="66" spans="1:4" ht="15.75" x14ac:dyDescent="0.25">
      <c r="A66" s="24" t="s">
        <v>157</v>
      </c>
      <c r="B66" s="95"/>
      <c r="C66" s="95"/>
      <c r="D66" s="98"/>
    </row>
    <row r="67" spans="1:4" ht="15.75" x14ac:dyDescent="0.25">
      <c r="A67" s="26" t="s">
        <v>158</v>
      </c>
      <c r="B67" s="95"/>
      <c r="C67" s="95"/>
      <c r="D67" s="98"/>
    </row>
    <row r="68" spans="1:4" ht="15.75" x14ac:dyDescent="0.25">
      <c r="A68" s="26" t="s">
        <v>159</v>
      </c>
      <c r="B68" s="95"/>
      <c r="C68" s="95"/>
      <c r="D68" s="98"/>
    </row>
    <row r="69" spans="1:4" ht="15.75" x14ac:dyDescent="0.25">
      <c r="A69" s="24" t="s">
        <v>91</v>
      </c>
      <c r="B69" s="95"/>
      <c r="C69" s="95"/>
      <c r="D69" s="98"/>
    </row>
    <row r="70" spans="1:4" ht="15.75" x14ac:dyDescent="0.25">
      <c r="A70" s="23" t="s">
        <v>30</v>
      </c>
      <c r="B70" s="98"/>
      <c r="C70" s="98"/>
      <c r="D70" s="97"/>
    </row>
    <row r="71" spans="1:4" ht="15.75" x14ac:dyDescent="0.25">
      <c r="A71" s="24" t="s">
        <v>161</v>
      </c>
      <c r="B71" s="95"/>
      <c r="C71" s="95"/>
      <c r="D71" s="97"/>
    </row>
    <row r="72" spans="1:4" ht="15.75" x14ac:dyDescent="0.25">
      <c r="A72" s="24" t="s">
        <v>162</v>
      </c>
      <c r="B72" s="95"/>
      <c r="C72" s="95"/>
      <c r="D72" s="97"/>
    </row>
    <row r="73" spans="1:4" ht="15.75" x14ac:dyDescent="0.25">
      <c r="A73" s="24" t="s">
        <v>163</v>
      </c>
      <c r="B73" s="95"/>
      <c r="C73" s="95"/>
      <c r="D73" s="97"/>
    </row>
    <row r="74" spans="1:4" s="6" customFormat="1" ht="15.75" x14ac:dyDescent="0.25">
      <c r="A74" s="24" t="s">
        <v>91</v>
      </c>
      <c r="B74" s="95"/>
      <c r="C74" s="95"/>
      <c r="D74" s="97"/>
    </row>
    <row r="75" spans="1:4" s="6" customFormat="1" ht="15.75" x14ac:dyDescent="0.25">
      <c r="A75" s="24"/>
      <c r="B75" s="95"/>
      <c r="C75" s="95"/>
      <c r="D75" s="97"/>
    </row>
    <row r="76" spans="1:4" s="6" customFormat="1" ht="15.75" x14ac:dyDescent="0.25">
      <c r="A76" s="23" t="s">
        <v>37</v>
      </c>
      <c r="B76" s="98"/>
      <c r="C76" s="98"/>
      <c r="D76" s="97"/>
    </row>
    <row r="77" spans="1:4" s="6" customFormat="1" ht="15.75" x14ac:dyDescent="0.25">
      <c r="A77" s="24" t="s">
        <v>181</v>
      </c>
      <c r="B77" s="95"/>
      <c r="C77" s="95"/>
      <c r="D77" s="97"/>
    </row>
    <row r="78" spans="1:4" s="6" customFormat="1" ht="15.75" x14ac:dyDescent="0.25">
      <c r="A78" s="24" t="s">
        <v>164</v>
      </c>
      <c r="B78" s="95"/>
      <c r="C78" s="95"/>
      <c r="D78" s="97"/>
    </row>
    <row r="79" spans="1:4" s="6" customFormat="1" ht="15.75" x14ac:dyDescent="0.25">
      <c r="A79" s="24" t="s">
        <v>165</v>
      </c>
      <c r="B79" s="95"/>
      <c r="C79" s="95"/>
      <c r="D79" s="97"/>
    </row>
    <row r="80" spans="1:4" s="6" customFormat="1" ht="15.75" x14ac:dyDescent="0.25">
      <c r="A80" s="24" t="s">
        <v>166</v>
      </c>
      <c r="B80" s="95"/>
      <c r="C80" s="95"/>
      <c r="D80" s="97"/>
    </row>
    <row r="81" spans="1:4" ht="15.75" x14ac:dyDescent="0.25">
      <c r="A81" s="24" t="s">
        <v>167</v>
      </c>
      <c r="B81" s="95"/>
      <c r="C81" s="95"/>
      <c r="D81" s="97"/>
    </row>
    <row r="82" spans="1:4" ht="15.75" x14ac:dyDescent="0.25">
      <c r="A82" s="24" t="s">
        <v>31</v>
      </c>
      <c r="B82" s="95"/>
      <c r="C82" s="95"/>
      <c r="D82" s="97"/>
    </row>
    <row r="83" spans="1:4" ht="15.75" x14ac:dyDescent="0.25">
      <c r="A83" s="24" t="s">
        <v>91</v>
      </c>
      <c r="B83" s="95"/>
      <c r="C83" s="95"/>
      <c r="D83" s="97"/>
    </row>
    <row r="84" spans="1:4" ht="15.75" x14ac:dyDescent="0.25">
      <c r="A84" s="25" t="s">
        <v>32</v>
      </c>
      <c r="B84" s="98"/>
      <c r="C84" s="98"/>
      <c r="D84" s="97"/>
    </row>
    <row r="85" spans="1:4" ht="15.75" x14ac:dyDescent="0.25">
      <c r="A85" s="24" t="s">
        <v>166</v>
      </c>
      <c r="B85" s="101"/>
      <c r="C85" s="96"/>
      <c r="D85" s="97"/>
    </row>
    <row r="86" spans="1:4" ht="15.75" x14ac:dyDescent="0.25">
      <c r="A86" s="24" t="s">
        <v>168</v>
      </c>
      <c r="B86" s="95"/>
      <c r="C86" s="95"/>
      <c r="D86" s="97"/>
    </row>
    <row r="87" spans="1:4" ht="15.75" x14ac:dyDescent="0.25">
      <c r="A87" s="24" t="s">
        <v>169</v>
      </c>
      <c r="B87" s="95"/>
      <c r="C87" s="95"/>
      <c r="D87" s="97"/>
    </row>
    <row r="88" spans="1:4" ht="15.75" x14ac:dyDescent="0.25">
      <c r="A88" s="24" t="s">
        <v>170</v>
      </c>
      <c r="B88" s="95"/>
      <c r="C88" s="95"/>
      <c r="D88" s="97"/>
    </row>
    <row r="89" spans="1:4" ht="15.75" x14ac:dyDescent="0.25">
      <c r="A89" s="26" t="s">
        <v>91</v>
      </c>
      <c r="B89" s="95"/>
      <c r="C89" s="95"/>
      <c r="D89" s="97"/>
    </row>
    <row r="90" spans="1:4" ht="15.75" x14ac:dyDescent="0.25">
      <c r="A90" s="23" t="s">
        <v>33</v>
      </c>
      <c r="B90" s="98"/>
      <c r="C90" s="98"/>
      <c r="D90" s="97"/>
    </row>
    <row r="91" spans="1:4" ht="15.75" x14ac:dyDescent="0.25">
      <c r="A91" s="24" t="s">
        <v>171</v>
      </c>
      <c r="B91" s="95"/>
      <c r="C91" s="95"/>
      <c r="D91" s="97"/>
    </row>
    <row r="92" spans="1:4" ht="15.75" x14ac:dyDescent="0.25">
      <c r="A92" s="24" t="s">
        <v>172</v>
      </c>
      <c r="B92" s="95"/>
      <c r="C92" s="95"/>
      <c r="D92" s="97"/>
    </row>
    <row r="93" spans="1:4" ht="15.75" x14ac:dyDescent="0.25">
      <c r="A93" s="26" t="s">
        <v>91</v>
      </c>
      <c r="B93" s="95"/>
      <c r="C93" s="95"/>
      <c r="D93" s="97"/>
    </row>
    <row r="94" spans="1:4" ht="15.75" x14ac:dyDescent="0.25">
      <c r="A94" s="23" t="s">
        <v>35</v>
      </c>
      <c r="B94" s="98"/>
      <c r="C94" s="98"/>
      <c r="D94" s="97"/>
    </row>
    <row r="95" spans="1:4" ht="15.75" x14ac:dyDescent="0.25">
      <c r="A95" s="24" t="s">
        <v>173</v>
      </c>
      <c r="B95" s="95"/>
      <c r="C95" s="95"/>
      <c r="D95" s="97"/>
    </row>
    <row r="96" spans="1:4" ht="15.75" x14ac:dyDescent="0.25">
      <c r="A96" s="24" t="s">
        <v>91</v>
      </c>
      <c r="B96" s="95"/>
      <c r="C96" s="95"/>
      <c r="D96" s="97"/>
    </row>
    <row r="97" spans="1:4" ht="15.75" x14ac:dyDescent="0.25">
      <c r="A97" s="23" t="s">
        <v>36</v>
      </c>
      <c r="B97" s="98"/>
      <c r="C97" s="98"/>
      <c r="D97" s="97"/>
    </row>
    <row r="98" spans="1:4" ht="15.75" x14ac:dyDescent="0.25">
      <c r="A98" s="24" t="s">
        <v>174</v>
      </c>
      <c r="B98" s="95"/>
      <c r="C98" s="95"/>
      <c r="D98" s="97"/>
    </row>
    <row r="99" spans="1:4" ht="15.75" x14ac:dyDescent="0.25">
      <c r="A99" s="24" t="s">
        <v>175</v>
      </c>
      <c r="B99" s="95"/>
      <c r="C99" s="95"/>
      <c r="D99" s="97"/>
    </row>
    <row r="100" spans="1:4" ht="15.75" x14ac:dyDescent="0.25">
      <c r="A100" s="24" t="s">
        <v>204</v>
      </c>
      <c r="B100" s="95"/>
      <c r="C100" s="95"/>
      <c r="D100" s="97"/>
    </row>
    <row r="101" spans="1:4" ht="15.75" x14ac:dyDescent="0.25">
      <c r="A101" s="24" t="s">
        <v>91</v>
      </c>
      <c r="B101" s="95"/>
      <c r="C101" s="95"/>
      <c r="D101" s="97"/>
    </row>
    <row r="102" spans="1:4" ht="15.75" x14ac:dyDescent="0.25">
      <c r="A102" s="24" t="s">
        <v>91</v>
      </c>
      <c r="B102" s="95"/>
      <c r="C102" s="95"/>
      <c r="D102" s="97"/>
    </row>
    <row r="103" spans="1:4" ht="15.75" x14ac:dyDescent="0.25">
      <c r="A103" s="18" t="s">
        <v>120</v>
      </c>
      <c r="B103" s="28">
        <f>SUM(B6:B102)</f>
        <v>0</v>
      </c>
      <c r="C103" s="28">
        <f>SUM(C6:C102)</f>
        <v>0</v>
      </c>
      <c r="D103" s="29"/>
    </row>
  </sheetData>
  <sheetProtection algorithmName="SHA-512" hashValue="erV5q8sntMUlR674sbyWBnAAhXpUS0U5CpjVSb5cTeT0nEnrPJsvoxqBxyNk8CpADEMYKJDL+wtg2vpd/PbFbg==" saltValue="xUKVwL5Th9veM3qh+1UQzQ==" spinCount="100000" sheet="1" objects="1" scenarios="1" selectLockedCells="1"/>
  <mergeCells count="1">
    <mergeCell ref="A1:D2"/>
  </mergeCells>
  <pageMargins left="0.2" right="0.2" top="0.1" bottom="0.2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workbookViewId="0">
      <selection activeCell="B3" sqref="B3"/>
    </sheetView>
  </sheetViews>
  <sheetFormatPr defaultColWidth="9.140625" defaultRowHeight="12" x14ac:dyDescent="0.2"/>
  <cols>
    <col min="1" max="1" width="3.42578125" style="1" customWidth="1"/>
    <col min="2" max="2" width="31.28515625" style="1" customWidth="1"/>
    <col min="3" max="3" width="20.5703125" style="2" customWidth="1"/>
    <col min="4" max="4" width="13.5703125" style="2" customWidth="1"/>
    <col min="5" max="5" width="14" style="1" customWidth="1"/>
    <col min="6" max="6" width="29.42578125" style="2" customWidth="1"/>
    <col min="7" max="16384" width="9.140625" style="1"/>
  </cols>
  <sheetData>
    <row r="1" spans="1:6" ht="15" customHeight="1" x14ac:dyDescent="0.25">
      <c r="A1" s="144" t="s">
        <v>121</v>
      </c>
      <c r="B1" s="144"/>
      <c r="C1" s="144"/>
      <c r="D1" s="144"/>
      <c r="E1" s="144"/>
      <c r="F1" s="144"/>
    </row>
    <row r="2" spans="1:6" ht="54" customHeight="1" x14ac:dyDescent="0.25">
      <c r="A2" s="12"/>
      <c r="B2" s="13" t="s">
        <v>38</v>
      </c>
      <c r="C2" s="36" t="s">
        <v>39</v>
      </c>
      <c r="D2" s="36" t="s">
        <v>49</v>
      </c>
      <c r="E2" s="37" t="s">
        <v>40</v>
      </c>
      <c r="F2" s="36" t="s">
        <v>241</v>
      </c>
    </row>
    <row r="3" spans="1:6" ht="15.75" x14ac:dyDescent="0.25">
      <c r="A3" s="14">
        <v>1</v>
      </c>
      <c r="B3" s="102"/>
      <c r="C3" s="103"/>
      <c r="D3" s="104"/>
      <c r="E3" s="105"/>
      <c r="F3" s="106"/>
    </row>
    <row r="4" spans="1:6" ht="15" x14ac:dyDescent="0.25">
      <c r="A4" s="14">
        <v>2</v>
      </c>
      <c r="B4" s="107"/>
      <c r="C4" s="103"/>
      <c r="D4" s="108"/>
      <c r="E4" s="105"/>
      <c r="F4" s="109"/>
    </row>
    <row r="5" spans="1:6" ht="15" x14ac:dyDescent="0.25">
      <c r="A5" s="14">
        <v>3</v>
      </c>
      <c r="B5" s="107"/>
      <c r="C5" s="103"/>
      <c r="D5" s="108"/>
      <c r="E5" s="105"/>
      <c r="F5" s="109"/>
    </row>
    <row r="6" spans="1:6" ht="15" x14ac:dyDescent="0.25">
      <c r="A6" s="14">
        <v>4</v>
      </c>
      <c r="B6" s="110"/>
      <c r="C6" s="103"/>
      <c r="D6" s="108"/>
      <c r="E6" s="105"/>
      <c r="F6" s="103"/>
    </row>
    <row r="7" spans="1:6" ht="15" x14ac:dyDescent="0.25">
      <c r="A7" s="14">
        <v>5</v>
      </c>
      <c r="B7" s="110"/>
      <c r="C7" s="103"/>
      <c r="D7" s="108"/>
      <c r="E7" s="105"/>
      <c r="F7" s="103"/>
    </row>
    <row r="8" spans="1:6" ht="15" x14ac:dyDescent="0.25">
      <c r="A8" s="14">
        <v>6</v>
      </c>
      <c r="B8" s="110"/>
      <c r="C8" s="103"/>
      <c r="D8" s="108"/>
      <c r="E8" s="105"/>
      <c r="F8" s="103"/>
    </row>
    <row r="9" spans="1:6" ht="15" x14ac:dyDescent="0.25">
      <c r="A9" s="14">
        <v>7</v>
      </c>
      <c r="B9" s="110"/>
      <c r="C9" s="103"/>
      <c r="D9" s="108"/>
      <c r="E9" s="105"/>
      <c r="F9" s="103"/>
    </row>
    <row r="10" spans="1:6" ht="15" x14ac:dyDescent="0.25">
      <c r="A10" s="14">
        <v>8</v>
      </c>
      <c r="B10" s="110"/>
      <c r="C10" s="103"/>
      <c r="D10" s="108"/>
      <c r="E10" s="105"/>
      <c r="F10" s="103"/>
    </row>
    <row r="11" spans="1:6" ht="15" x14ac:dyDescent="0.25">
      <c r="A11" s="14">
        <v>9</v>
      </c>
      <c r="B11" s="110"/>
      <c r="C11" s="103"/>
      <c r="D11" s="108"/>
      <c r="E11" s="105"/>
      <c r="F11" s="103"/>
    </row>
    <row r="12" spans="1:6" ht="15" x14ac:dyDescent="0.25">
      <c r="A12" s="14">
        <v>10</v>
      </c>
      <c r="B12" s="110"/>
      <c r="C12" s="103"/>
      <c r="D12" s="108"/>
      <c r="E12" s="105"/>
      <c r="F12" s="103"/>
    </row>
    <row r="13" spans="1:6" ht="15" x14ac:dyDescent="0.25">
      <c r="A13" s="14">
        <v>11</v>
      </c>
      <c r="B13" s="110"/>
      <c r="C13" s="103"/>
      <c r="D13" s="108"/>
      <c r="E13" s="105"/>
      <c r="F13" s="103"/>
    </row>
    <row r="14" spans="1:6" ht="15" x14ac:dyDescent="0.25">
      <c r="A14" s="14">
        <v>12</v>
      </c>
      <c r="B14" s="110"/>
      <c r="C14" s="103"/>
      <c r="D14" s="108"/>
      <c r="E14" s="105"/>
      <c r="F14" s="103"/>
    </row>
    <row r="15" spans="1:6" ht="15" x14ac:dyDescent="0.25">
      <c r="A15" s="14">
        <v>13</v>
      </c>
      <c r="B15" s="110"/>
      <c r="C15" s="103"/>
      <c r="D15" s="108"/>
      <c r="E15" s="105"/>
      <c r="F15" s="103"/>
    </row>
    <row r="16" spans="1:6" ht="15" x14ac:dyDescent="0.25">
      <c r="A16" s="14">
        <v>14</v>
      </c>
      <c r="B16" s="110"/>
      <c r="C16" s="103"/>
      <c r="D16" s="108"/>
      <c r="E16" s="105"/>
      <c r="F16" s="103"/>
    </row>
    <row r="17" spans="1:6" ht="15" x14ac:dyDescent="0.25">
      <c r="A17" s="14">
        <v>15</v>
      </c>
      <c r="B17" s="110"/>
      <c r="C17" s="103"/>
      <c r="D17" s="108"/>
      <c r="E17" s="105"/>
      <c r="F17" s="103"/>
    </row>
    <row r="18" spans="1:6" ht="15" x14ac:dyDescent="0.25">
      <c r="A18" s="14">
        <v>16</v>
      </c>
      <c r="B18" s="110"/>
      <c r="C18" s="103"/>
      <c r="D18" s="108"/>
      <c r="E18" s="105"/>
      <c r="F18" s="103"/>
    </row>
    <row r="19" spans="1:6" ht="15" x14ac:dyDescent="0.25">
      <c r="A19" s="14">
        <v>17</v>
      </c>
      <c r="B19" s="110"/>
      <c r="C19" s="103"/>
      <c r="D19" s="108"/>
      <c r="E19" s="105"/>
      <c r="F19" s="103"/>
    </row>
    <row r="20" spans="1:6" ht="15" x14ac:dyDescent="0.25">
      <c r="A20" s="14">
        <v>18</v>
      </c>
      <c r="B20" s="110"/>
      <c r="C20" s="103"/>
      <c r="D20" s="108"/>
      <c r="E20" s="105"/>
      <c r="F20" s="103"/>
    </row>
    <row r="21" spans="1:6" ht="15" x14ac:dyDescent="0.25">
      <c r="A21" s="14">
        <v>19</v>
      </c>
      <c r="B21" s="110"/>
      <c r="C21" s="103"/>
      <c r="D21" s="108"/>
      <c r="E21" s="105"/>
      <c r="F21" s="103"/>
    </row>
    <row r="22" spans="1:6" ht="15" x14ac:dyDescent="0.25">
      <c r="A22" s="14">
        <v>20</v>
      </c>
      <c r="B22" s="110"/>
      <c r="C22" s="103"/>
      <c r="D22" s="108"/>
      <c r="E22" s="105"/>
      <c r="F22" s="103"/>
    </row>
    <row r="23" spans="1:6" ht="15.75" x14ac:dyDescent="0.25">
      <c r="A23" s="43"/>
      <c r="B23" s="43"/>
      <c r="C23" s="68" t="s">
        <v>50</v>
      </c>
      <c r="D23" s="69"/>
      <c r="E23" s="64">
        <f>SUM(E3:E22)</f>
        <v>0</v>
      </c>
      <c r="F23" s="70"/>
    </row>
    <row r="24" spans="1:6" ht="31.5" x14ac:dyDescent="0.25">
      <c r="A24" s="10"/>
      <c r="B24" s="10"/>
      <c r="C24" s="62" t="s">
        <v>242</v>
      </c>
      <c r="D24" s="63">
        <f>SUM(D3:D22)</f>
        <v>0</v>
      </c>
      <c r="E24" s="64"/>
      <c r="F24" s="57"/>
    </row>
    <row r="25" spans="1:6" ht="15.75" x14ac:dyDescent="0.25">
      <c r="A25" s="10"/>
      <c r="B25" s="10"/>
      <c r="C25" s="57"/>
      <c r="D25" s="57"/>
      <c r="E25" s="10"/>
      <c r="F25" s="57"/>
    </row>
    <row r="26" spans="1:6" ht="15.75" x14ac:dyDescent="0.25">
      <c r="A26" s="140" t="s">
        <v>252</v>
      </c>
      <c r="B26" s="140"/>
      <c r="C26" s="140"/>
      <c r="D26" s="140"/>
      <c r="E26" s="140"/>
      <c r="F26" s="140"/>
    </row>
    <row r="27" spans="1:6" ht="51.75" customHeight="1" x14ac:dyDescent="0.25">
      <c r="A27" s="71"/>
      <c r="B27" s="141"/>
      <c r="C27" s="142"/>
      <c r="D27" s="120" t="s">
        <v>12</v>
      </c>
      <c r="E27" s="120" t="s">
        <v>13</v>
      </c>
      <c r="F27" s="72" t="s">
        <v>14</v>
      </c>
    </row>
    <row r="28" spans="1:6" ht="15.75" x14ac:dyDescent="0.25">
      <c r="A28" s="73"/>
      <c r="B28" s="147" t="s">
        <v>205</v>
      </c>
      <c r="C28" s="148"/>
      <c r="D28" s="121">
        <f>SUM(' INCOME'!B25)</f>
        <v>0</v>
      </c>
      <c r="E28" s="121">
        <f>SUM(' INCOME'!C6)</f>
        <v>0</v>
      </c>
      <c r="F28" s="74"/>
    </row>
    <row r="29" spans="1:6" ht="14.25" customHeight="1" x14ac:dyDescent="0.25">
      <c r="A29" s="73"/>
      <c r="B29" s="147" t="s">
        <v>41</v>
      </c>
      <c r="C29" s="148"/>
      <c r="D29" s="75">
        <f>D24</f>
        <v>0</v>
      </c>
      <c r="E29" s="122">
        <f>D24</f>
        <v>0</v>
      </c>
      <c r="F29" s="74"/>
    </row>
    <row r="30" spans="1:6" ht="15.75" x14ac:dyDescent="0.25">
      <c r="A30" s="73"/>
      <c r="B30" s="145" t="s">
        <v>42</v>
      </c>
      <c r="C30" s="146"/>
      <c r="D30" s="76">
        <f>SUM(D28-D29)</f>
        <v>0</v>
      </c>
      <c r="E30" s="76">
        <f>SUM(E28-E29)</f>
        <v>0</v>
      </c>
      <c r="F30" s="77"/>
    </row>
    <row r="31" spans="1:6" ht="15.75" x14ac:dyDescent="0.25">
      <c r="A31" s="10"/>
      <c r="B31" s="143"/>
      <c r="C31" s="143"/>
      <c r="D31" s="143"/>
      <c r="E31" s="143"/>
      <c r="F31" s="143"/>
    </row>
    <row r="32" spans="1:6" ht="15.75" x14ac:dyDescent="0.25">
      <c r="A32" s="10"/>
      <c r="B32" s="145" t="s">
        <v>208</v>
      </c>
      <c r="C32" s="146"/>
      <c r="D32" s="78" t="e">
        <f>(SUM(D29/D28))</f>
        <v>#DIV/0!</v>
      </c>
      <c r="E32" s="78" t="e">
        <f>(SUM(E29/E28))</f>
        <v>#DIV/0!</v>
      </c>
      <c r="F32" s="120"/>
    </row>
    <row r="33" spans="1:6" ht="15.75" x14ac:dyDescent="0.25">
      <c r="A33" s="10"/>
      <c r="B33" s="79" t="s">
        <v>258</v>
      </c>
      <c r="C33" s="79"/>
      <c r="D33" s="79"/>
      <c r="E33" s="79"/>
      <c r="F33" s="57"/>
    </row>
  </sheetData>
  <sheetProtection algorithmName="SHA-512" hashValue="3QWG+/o+8WZjagaXzWruPQRN4Hh+C8tKEJaWdevKBFvO40UslWKnQuYkragtt1WX3U64SPig6M4f9U0PuPjgDg==" saltValue="a5/FuBGscFEoyPIP2YTpTQ==" spinCount="100000" sheet="1" objects="1" scenarios="1" insertRows="0" deleteRows="0" selectLockedCells="1"/>
  <mergeCells count="8">
    <mergeCell ref="A26:F26"/>
    <mergeCell ref="B27:C27"/>
    <mergeCell ref="B31:F31"/>
    <mergeCell ref="A1:F1"/>
    <mergeCell ref="B32:C32"/>
    <mergeCell ref="B28:C28"/>
    <mergeCell ref="B29:C29"/>
    <mergeCell ref="B30:C30"/>
  </mergeCells>
  <pageMargins left="0.2" right="0.2" top="0.25" bottom="0.2" header="0" footer="0"/>
  <pageSetup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7" zoomScaleNormal="100" workbookViewId="0">
      <selection activeCell="C41" sqref="C41"/>
    </sheetView>
  </sheetViews>
  <sheetFormatPr defaultColWidth="9.140625" defaultRowHeight="12" x14ac:dyDescent="0.2"/>
  <cols>
    <col min="1" max="1" width="16" style="1" customWidth="1"/>
    <col min="2" max="2" width="22.28515625" style="1" customWidth="1"/>
    <col min="3" max="3" width="19.5703125" style="1" customWidth="1"/>
    <col min="4" max="4" width="16.85546875" style="1" customWidth="1"/>
    <col min="5" max="5" width="22.85546875" style="1" customWidth="1"/>
    <col min="6" max="6" width="23.85546875" style="1" customWidth="1"/>
    <col min="7" max="16384" width="9.140625" style="1"/>
  </cols>
  <sheetData>
    <row r="1" spans="1:6" ht="15" customHeight="1" x14ac:dyDescent="0.2">
      <c r="A1" s="168" t="s">
        <v>246</v>
      </c>
      <c r="B1" s="169"/>
      <c r="C1" s="169"/>
      <c r="D1" s="169"/>
      <c r="E1" s="169"/>
      <c r="F1" s="169"/>
    </row>
    <row r="2" spans="1:6" ht="20.25" customHeight="1" x14ac:dyDescent="0.2">
      <c r="A2" s="137"/>
      <c r="B2" s="137"/>
      <c r="C2" s="137"/>
      <c r="D2" s="137"/>
      <c r="E2" s="137"/>
      <c r="F2" s="137"/>
    </row>
    <row r="3" spans="1:6" ht="20.25" customHeight="1" x14ac:dyDescent="0.25">
      <c r="A3" s="156" t="s">
        <v>259</v>
      </c>
      <c r="B3" s="157"/>
      <c r="C3" s="33">
        <f>SUM(' INCOME'!B25)</f>
        <v>0</v>
      </c>
      <c r="D3" s="33">
        <f>SUM(' INCOME'!C25)</f>
        <v>0</v>
      </c>
      <c r="E3" s="158"/>
      <c r="F3" s="159"/>
    </row>
    <row r="4" spans="1:6" ht="20.25" customHeight="1" x14ac:dyDescent="0.25">
      <c r="A4" s="160" t="s">
        <v>20</v>
      </c>
      <c r="B4" s="161"/>
      <c r="C4" s="19" t="s">
        <v>95</v>
      </c>
      <c r="D4" s="19" t="s">
        <v>13</v>
      </c>
      <c r="E4" s="174" t="s">
        <v>14</v>
      </c>
      <c r="F4" s="175"/>
    </row>
    <row r="5" spans="1:6" ht="20.25" customHeight="1" x14ac:dyDescent="0.25">
      <c r="A5" s="162" t="s">
        <v>112</v>
      </c>
      <c r="B5" s="163"/>
      <c r="C5" s="95"/>
      <c r="D5" s="95"/>
      <c r="E5" s="176"/>
      <c r="F5" s="177"/>
    </row>
    <row r="6" spans="1:6" ht="20.25" customHeight="1" x14ac:dyDescent="0.25">
      <c r="A6" s="164" t="s">
        <v>111</v>
      </c>
      <c r="B6" s="165"/>
      <c r="C6" s="95"/>
      <c r="D6" s="95"/>
      <c r="E6" s="178"/>
      <c r="F6" s="177"/>
    </row>
    <row r="7" spans="1:6" ht="20.25" customHeight="1" x14ac:dyDescent="0.25">
      <c r="A7" s="164" t="s">
        <v>17</v>
      </c>
      <c r="B7" s="165"/>
      <c r="C7" s="95"/>
      <c r="D7" s="95"/>
      <c r="E7" s="178"/>
      <c r="F7" s="177"/>
    </row>
    <row r="8" spans="1:6" ht="20.25" customHeight="1" x14ac:dyDescent="0.25">
      <c r="A8" s="164" t="s">
        <v>203</v>
      </c>
      <c r="B8" s="165"/>
      <c r="C8" s="95"/>
      <c r="D8" s="95"/>
      <c r="E8" s="179"/>
      <c r="F8" s="180"/>
    </row>
    <row r="9" spans="1:6" ht="20.25" customHeight="1" x14ac:dyDescent="0.25">
      <c r="A9" s="172" t="s">
        <v>110</v>
      </c>
      <c r="B9" s="173"/>
      <c r="C9" s="95"/>
      <c r="D9" s="95"/>
      <c r="E9" s="179"/>
      <c r="F9" s="180"/>
    </row>
    <row r="10" spans="1:6" ht="20.25" customHeight="1" x14ac:dyDescent="0.25">
      <c r="A10" s="164" t="s">
        <v>248</v>
      </c>
      <c r="B10" s="165"/>
      <c r="C10" s="95"/>
      <c r="D10" s="95"/>
      <c r="E10" s="179"/>
      <c r="F10" s="180"/>
    </row>
    <row r="11" spans="1:6" ht="20.25" customHeight="1" x14ac:dyDescent="0.25">
      <c r="A11" s="164" t="s">
        <v>248</v>
      </c>
      <c r="B11" s="165"/>
      <c r="C11" s="95"/>
      <c r="D11" s="95"/>
      <c r="E11" s="179"/>
      <c r="F11" s="180"/>
    </row>
    <row r="12" spans="1:6" ht="20.25" customHeight="1" x14ac:dyDescent="0.25">
      <c r="A12" s="164" t="s">
        <v>248</v>
      </c>
      <c r="B12" s="165"/>
      <c r="C12" s="95"/>
      <c r="D12" s="95"/>
      <c r="E12" s="179"/>
      <c r="F12" s="180"/>
    </row>
    <row r="13" spans="1:6" ht="20.25" customHeight="1" x14ac:dyDescent="0.25">
      <c r="A13" s="166" t="s">
        <v>113</v>
      </c>
      <c r="B13" s="167"/>
      <c r="C13" s="21">
        <f>SUM(C5,C6,C7,C8,C9,C10,C11,C12)</f>
        <v>0</v>
      </c>
      <c r="D13" s="21">
        <f>SUM(D5,D6,D7,D8,D9,D10,D11,D12)</f>
        <v>0</v>
      </c>
      <c r="E13" s="154"/>
      <c r="F13" s="155"/>
    </row>
    <row r="14" spans="1:6" ht="15.75" customHeight="1" x14ac:dyDescent="0.2">
      <c r="A14" s="170" t="s">
        <v>247</v>
      </c>
      <c r="B14" s="171"/>
      <c r="C14" s="171"/>
      <c r="D14" s="171"/>
      <c r="E14" s="171"/>
      <c r="F14" s="171"/>
    </row>
    <row r="15" spans="1:6" ht="15" customHeight="1" x14ac:dyDescent="0.2">
      <c r="A15" s="171"/>
      <c r="B15" s="171"/>
      <c r="C15" s="171"/>
      <c r="D15" s="171"/>
      <c r="E15" s="171"/>
      <c r="F15" s="171"/>
    </row>
    <row r="16" spans="1:6" ht="15" customHeight="1" x14ac:dyDescent="0.25">
      <c r="A16" s="152" t="s">
        <v>0</v>
      </c>
      <c r="B16" s="152"/>
      <c r="C16" s="111"/>
      <c r="D16" s="80" t="s">
        <v>3</v>
      </c>
      <c r="E16" s="80"/>
      <c r="F16" s="113"/>
    </row>
    <row r="17" spans="1:6" ht="15.75" x14ac:dyDescent="0.25">
      <c r="A17" s="151" t="s">
        <v>210</v>
      </c>
      <c r="B17" s="151"/>
      <c r="C17" s="112"/>
      <c r="D17" s="151" t="s">
        <v>213</v>
      </c>
      <c r="E17" s="151"/>
      <c r="F17" s="114"/>
    </row>
    <row r="18" spans="1:6" ht="15.75" x14ac:dyDescent="0.25">
      <c r="A18" s="151" t="s">
        <v>211</v>
      </c>
      <c r="B18" s="151"/>
      <c r="C18" s="112"/>
      <c r="D18" s="151" t="s">
        <v>214</v>
      </c>
      <c r="E18" s="151"/>
      <c r="F18" s="112"/>
    </row>
    <row r="19" spans="1:6" ht="15.75" x14ac:dyDescent="0.25">
      <c r="A19" s="150" t="s">
        <v>212</v>
      </c>
      <c r="B19" s="150"/>
      <c r="C19" s="112"/>
      <c r="D19" s="150" t="s">
        <v>215</v>
      </c>
      <c r="E19" s="150"/>
      <c r="F19" s="112"/>
    </row>
    <row r="20" spans="1:6" ht="15.75" x14ac:dyDescent="0.25">
      <c r="A20" s="150" t="s">
        <v>217</v>
      </c>
      <c r="B20" s="150"/>
      <c r="C20" s="112"/>
      <c r="D20" s="150" t="s">
        <v>216</v>
      </c>
      <c r="E20" s="150"/>
      <c r="F20" s="112"/>
    </row>
    <row r="21" spans="1:6" ht="15.75" x14ac:dyDescent="0.25">
      <c r="A21" s="150" t="s">
        <v>218</v>
      </c>
      <c r="B21" s="150"/>
      <c r="C21" s="112"/>
      <c r="D21" s="150" t="s">
        <v>224</v>
      </c>
      <c r="E21" s="150"/>
      <c r="F21" s="112"/>
    </row>
    <row r="22" spans="1:6" ht="15.75" x14ac:dyDescent="0.25">
      <c r="A22" s="150" t="s">
        <v>219</v>
      </c>
      <c r="B22" s="150"/>
      <c r="C22" s="112"/>
      <c r="D22" s="150" t="s">
        <v>225</v>
      </c>
      <c r="E22" s="150"/>
      <c r="F22" s="112"/>
    </row>
    <row r="23" spans="1:6" ht="15.75" x14ac:dyDescent="0.25">
      <c r="A23" s="150" t="s">
        <v>220</v>
      </c>
      <c r="B23" s="150"/>
      <c r="C23" s="112"/>
      <c r="D23" s="150" t="s">
        <v>226</v>
      </c>
      <c r="E23" s="150"/>
      <c r="F23" s="112"/>
    </row>
    <row r="24" spans="1:6" ht="15.75" x14ac:dyDescent="0.25">
      <c r="A24" s="150" t="s">
        <v>221</v>
      </c>
      <c r="B24" s="150"/>
      <c r="C24" s="112"/>
      <c r="D24" s="150" t="s">
        <v>227</v>
      </c>
      <c r="E24" s="150"/>
      <c r="F24" s="112"/>
    </row>
    <row r="25" spans="1:6" ht="15.75" x14ac:dyDescent="0.25">
      <c r="A25" s="150" t="s">
        <v>222</v>
      </c>
      <c r="B25" s="150"/>
      <c r="C25" s="112"/>
      <c r="D25" s="150" t="s">
        <v>228</v>
      </c>
      <c r="E25" s="150"/>
      <c r="F25" s="112"/>
    </row>
    <row r="26" spans="1:6" ht="15.75" x14ac:dyDescent="0.25">
      <c r="A26" s="150" t="s">
        <v>185</v>
      </c>
      <c r="B26" s="150"/>
      <c r="C26" s="112"/>
      <c r="D26" s="150" t="s">
        <v>229</v>
      </c>
      <c r="E26" s="150"/>
      <c r="F26" s="112"/>
    </row>
    <row r="27" spans="1:6" ht="15.75" x14ac:dyDescent="0.25">
      <c r="A27" s="150" t="s">
        <v>223</v>
      </c>
      <c r="B27" s="150"/>
      <c r="C27" s="112"/>
      <c r="D27" s="150" t="s">
        <v>91</v>
      </c>
      <c r="E27" s="150"/>
      <c r="F27" s="112"/>
    </row>
    <row r="28" spans="1:6" ht="16.5" thickBot="1" x14ac:dyDescent="0.3">
      <c r="A28" s="150" t="s">
        <v>91</v>
      </c>
      <c r="B28" s="150"/>
      <c r="C28" s="112"/>
      <c r="D28" s="149" t="s">
        <v>6</v>
      </c>
      <c r="E28" s="149"/>
      <c r="F28" s="39">
        <f>SUM(F17:F27)</f>
        <v>0</v>
      </c>
    </row>
    <row r="29" spans="1:6" ht="17.25" thickTop="1" thickBot="1" x14ac:dyDescent="0.3">
      <c r="A29" s="149" t="s">
        <v>5</v>
      </c>
      <c r="B29" s="149"/>
      <c r="C29" s="39">
        <f>SUM(C17:C28)</f>
        <v>0</v>
      </c>
      <c r="D29" s="10"/>
      <c r="E29" s="10"/>
      <c r="F29" s="10"/>
    </row>
    <row r="30" spans="1:6" ht="16.5" thickTop="1" x14ac:dyDescent="0.25">
      <c r="A30" s="40"/>
      <c r="B30" s="40"/>
      <c r="C30" s="10"/>
      <c r="D30" s="10"/>
      <c r="E30" s="10"/>
      <c r="F30" s="10"/>
    </row>
    <row r="31" spans="1:6" ht="15.75" x14ac:dyDescent="0.25">
      <c r="A31" s="149" t="s">
        <v>1</v>
      </c>
      <c r="B31" s="149"/>
      <c r="C31" s="10"/>
      <c r="D31" s="149" t="s">
        <v>4</v>
      </c>
      <c r="E31" s="149"/>
      <c r="F31" s="149"/>
    </row>
    <row r="32" spans="1:6" ht="15.75" x14ac:dyDescent="0.25">
      <c r="A32" s="150" t="s">
        <v>230</v>
      </c>
      <c r="B32" s="150"/>
      <c r="C32" s="115"/>
      <c r="D32" s="150" t="s">
        <v>230</v>
      </c>
      <c r="E32" s="150"/>
      <c r="F32" s="115"/>
    </row>
    <row r="33" spans="1:6" ht="15.75" x14ac:dyDescent="0.25">
      <c r="A33" s="40" t="s">
        <v>231</v>
      </c>
      <c r="B33" s="40"/>
      <c r="C33" s="115"/>
      <c r="D33" s="40" t="s">
        <v>231</v>
      </c>
      <c r="E33" s="40"/>
      <c r="F33" s="115"/>
    </row>
    <row r="34" spans="1:6" ht="15.75" x14ac:dyDescent="0.25">
      <c r="A34" s="150" t="s">
        <v>232</v>
      </c>
      <c r="B34" s="150"/>
      <c r="C34" s="115"/>
      <c r="D34" s="150" t="s">
        <v>232</v>
      </c>
      <c r="E34" s="150"/>
      <c r="F34" s="115"/>
    </row>
    <row r="35" spans="1:6" ht="15.75" x14ac:dyDescent="0.25">
      <c r="A35" s="150" t="s">
        <v>233</v>
      </c>
      <c r="B35" s="150"/>
      <c r="C35" s="115"/>
      <c r="D35" s="150" t="s">
        <v>233</v>
      </c>
      <c r="E35" s="150"/>
      <c r="F35" s="115"/>
    </row>
    <row r="36" spans="1:6" ht="16.5" thickBot="1" x14ac:dyDescent="0.3">
      <c r="A36" s="149" t="s">
        <v>9</v>
      </c>
      <c r="B36" s="149"/>
      <c r="C36" s="39">
        <f>SUM(C32:C35)</f>
        <v>0</v>
      </c>
      <c r="D36" s="149" t="s">
        <v>10</v>
      </c>
      <c r="E36" s="149"/>
      <c r="F36" s="39">
        <f>SUM(F32:F35)</f>
        <v>0</v>
      </c>
    </row>
    <row r="37" spans="1:6" ht="16.5" thickTop="1" x14ac:dyDescent="0.25">
      <c r="A37" s="150"/>
      <c r="B37" s="150"/>
      <c r="C37" s="10"/>
      <c r="D37" s="10"/>
      <c r="E37" s="10"/>
      <c r="F37" s="10"/>
    </row>
    <row r="38" spans="1:6" ht="15.75" x14ac:dyDescent="0.25">
      <c r="A38" s="149" t="s">
        <v>2</v>
      </c>
      <c r="B38" s="149"/>
      <c r="C38" s="10"/>
      <c r="D38" s="10"/>
      <c r="E38" s="10"/>
      <c r="F38" s="41"/>
    </row>
    <row r="39" spans="1:6" ht="15.75" x14ac:dyDescent="0.25">
      <c r="A39" s="150" t="s">
        <v>234</v>
      </c>
      <c r="B39" s="150"/>
      <c r="C39" s="115"/>
      <c r="D39" s="153" t="s">
        <v>5</v>
      </c>
      <c r="E39" s="153"/>
      <c r="F39" s="38">
        <f>SUM(C29,C36,C43)</f>
        <v>0</v>
      </c>
    </row>
    <row r="40" spans="1:6" ht="15.75" x14ac:dyDescent="0.25">
      <c r="A40" s="150" t="s">
        <v>235</v>
      </c>
      <c r="B40" s="150"/>
      <c r="C40" s="115"/>
      <c r="D40" s="42"/>
      <c r="E40" s="42"/>
      <c r="F40" s="43"/>
    </row>
    <row r="41" spans="1:6" ht="15.75" x14ac:dyDescent="0.25">
      <c r="A41" s="150" t="s">
        <v>236</v>
      </c>
      <c r="B41" s="150"/>
      <c r="C41" s="115"/>
      <c r="D41" s="44" t="s">
        <v>6</v>
      </c>
      <c r="E41" s="44"/>
      <c r="F41" s="38">
        <f>SUM(F28,F36)</f>
        <v>0</v>
      </c>
    </row>
    <row r="42" spans="1:6" ht="15.75" x14ac:dyDescent="0.25">
      <c r="A42" s="150" t="s">
        <v>237</v>
      </c>
      <c r="B42" s="150"/>
      <c r="C42" s="115"/>
      <c r="D42" s="42"/>
      <c r="E42" s="42"/>
      <c r="F42" s="43"/>
    </row>
    <row r="43" spans="1:6" ht="16.5" thickBot="1" x14ac:dyDescent="0.3">
      <c r="A43" s="149" t="s">
        <v>8</v>
      </c>
      <c r="B43" s="149"/>
      <c r="C43" s="39">
        <f>SUM(C39:C42)</f>
        <v>0</v>
      </c>
      <c r="D43" s="44" t="s">
        <v>7</v>
      </c>
      <c r="E43" s="44"/>
      <c r="F43" s="39">
        <f>SUM(F39-F41)</f>
        <v>0</v>
      </c>
    </row>
    <row r="44" spans="1:6" ht="16.5" thickTop="1" x14ac:dyDescent="0.25">
      <c r="A44" s="10"/>
      <c r="B44" s="10"/>
      <c r="C44" s="10"/>
      <c r="D44" s="10"/>
      <c r="E44" s="10"/>
      <c r="F44" s="10"/>
    </row>
    <row r="45" spans="1:6" ht="15.75" x14ac:dyDescent="0.25">
      <c r="A45" s="10"/>
      <c r="B45" s="10"/>
      <c r="C45" s="10"/>
      <c r="D45" s="10"/>
      <c r="E45" s="10"/>
      <c r="F45" s="10"/>
    </row>
    <row r="46" spans="1:6" ht="15.75" x14ac:dyDescent="0.25">
      <c r="A46" s="10"/>
      <c r="B46" s="10"/>
      <c r="C46" s="10"/>
      <c r="D46" s="10"/>
      <c r="E46" s="10"/>
      <c r="F46" s="10"/>
    </row>
    <row r="47" spans="1:6" ht="15.75" x14ac:dyDescent="0.25">
      <c r="A47" s="10"/>
      <c r="B47" s="10"/>
      <c r="C47" s="10"/>
      <c r="D47" s="10"/>
      <c r="E47" s="10"/>
      <c r="F47" s="10"/>
    </row>
    <row r="48" spans="1:6" ht="15.75" x14ac:dyDescent="0.25">
      <c r="A48" s="10"/>
      <c r="B48" s="10"/>
      <c r="C48" s="10"/>
      <c r="D48" s="10"/>
      <c r="E48" s="10"/>
      <c r="F48" s="10"/>
    </row>
    <row r="49" spans="1:6" ht="15.75" x14ac:dyDescent="0.25">
      <c r="A49" s="10"/>
      <c r="B49" s="10"/>
      <c r="C49" s="10"/>
      <c r="D49" s="10"/>
      <c r="E49" s="10"/>
      <c r="F49" s="10"/>
    </row>
    <row r="50" spans="1:6" ht="15.75" x14ac:dyDescent="0.25">
      <c r="A50" s="10"/>
      <c r="B50" s="10"/>
      <c r="C50" s="10"/>
      <c r="D50" s="10"/>
      <c r="E50" s="10"/>
      <c r="F50" s="10"/>
    </row>
    <row r="51" spans="1:6" ht="15.75" x14ac:dyDescent="0.25">
      <c r="A51" s="10"/>
      <c r="B51" s="10"/>
      <c r="C51" s="10"/>
      <c r="D51" s="10"/>
      <c r="E51" s="10"/>
      <c r="F51" s="10"/>
    </row>
    <row r="52" spans="1:6" ht="15.75" x14ac:dyDescent="0.25">
      <c r="A52" s="10"/>
      <c r="B52" s="10"/>
      <c r="C52" s="10"/>
      <c r="D52" s="10"/>
      <c r="E52" s="10"/>
      <c r="F52" s="10"/>
    </row>
    <row r="53" spans="1:6" ht="15.75" x14ac:dyDescent="0.25">
      <c r="A53" s="10"/>
      <c r="B53" s="10"/>
      <c r="C53" s="10"/>
      <c r="D53" s="10"/>
      <c r="E53" s="10"/>
      <c r="F53" s="10"/>
    </row>
    <row r="54" spans="1:6" ht="15.75" x14ac:dyDescent="0.25">
      <c r="A54" s="10"/>
      <c r="B54" s="10"/>
      <c r="C54" s="10"/>
      <c r="D54" s="10"/>
      <c r="E54" s="10"/>
      <c r="F54" s="10"/>
    </row>
    <row r="55" spans="1:6" ht="15.75" x14ac:dyDescent="0.25">
      <c r="A55" s="10"/>
      <c r="B55" s="10"/>
      <c r="C55" s="10"/>
      <c r="D55" s="10"/>
      <c r="E55" s="10"/>
      <c r="F55" s="10"/>
    </row>
    <row r="56" spans="1:6" ht="15.75" x14ac:dyDescent="0.25">
      <c r="A56" s="10"/>
      <c r="B56" s="10"/>
      <c r="C56" s="10"/>
      <c r="D56" s="10"/>
      <c r="E56" s="10"/>
      <c r="F56" s="10"/>
    </row>
    <row r="57" spans="1:6" ht="15.75" x14ac:dyDescent="0.25">
      <c r="A57" s="10"/>
      <c r="B57" s="10"/>
      <c r="C57" s="10"/>
      <c r="D57" s="10"/>
      <c r="E57" s="10"/>
      <c r="F57" s="10"/>
    </row>
  </sheetData>
  <sheetProtection algorithmName="SHA-512" hashValue="bjodEsLxjoWuGyySWR3GHElbDWk69F+LSUoGmZA3k3kHOBqDrQThQPpT05ZoSyzmIQWuO/DSkFEp67X0XWWDJw==" saltValue="EWgIvOLzwDDN3XbJiDOQTQ==" spinCount="100000" sheet="1" objects="1" scenarios="1" selectLockedCells="1"/>
  <mergeCells count="68">
    <mergeCell ref="A1:F2"/>
    <mergeCell ref="A14:F15"/>
    <mergeCell ref="A6:B6"/>
    <mergeCell ref="A7:B7"/>
    <mergeCell ref="A8:B8"/>
    <mergeCell ref="A9:B9"/>
    <mergeCell ref="A10:B10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A3:B3"/>
    <mergeCell ref="E3:F3"/>
    <mergeCell ref="A4:B4"/>
    <mergeCell ref="A5:B5"/>
    <mergeCell ref="A11:B11"/>
    <mergeCell ref="A12:B12"/>
    <mergeCell ref="A13:B13"/>
    <mergeCell ref="D31:F31"/>
    <mergeCell ref="A38:B38"/>
    <mergeCell ref="A37:B37"/>
    <mergeCell ref="D39:E39"/>
    <mergeCell ref="D36:E36"/>
    <mergeCell ref="A36:B36"/>
    <mergeCell ref="A39:B39"/>
    <mergeCell ref="A34:B34"/>
    <mergeCell ref="A35:B35"/>
    <mergeCell ref="D35:E35"/>
    <mergeCell ref="D32:E32"/>
    <mergeCell ref="D34:E34"/>
    <mergeCell ref="D23:E23"/>
    <mergeCell ref="A16:B16"/>
    <mergeCell ref="D27:E27"/>
    <mergeCell ref="A20:B20"/>
    <mergeCell ref="A19:B19"/>
    <mergeCell ref="A21:B21"/>
    <mergeCell ref="A25:B25"/>
    <mergeCell ref="D21:E21"/>
    <mergeCell ref="D22:E22"/>
    <mergeCell ref="A22:B22"/>
    <mergeCell ref="A23:B23"/>
    <mergeCell ref="A24:B24"/>
    <mergeCell ref="A26:B26"/>
    <mergeCell ref="A27:B27"/>
    <mergeCell ref="D20:E20"/>
    <mergeCell ref="D25:E25"/>
    <mergeCell ref="A43:B43"/>
    <mergeCell ref="D26:E26"/>
    <mergeCell ref="A17:B17"/>
    <mergeCell ref="A18:B18"/>
    <mergeCell ref="D28:E28"/>
    <mergeCell ref="D24:E24"/>
    <mergeCell ref="A42:B42"/>
    <mergeCell ref="A28:B28"/>
    <mergeCell ref="A29:B29"/>
    <mergeCell ref="A31:B31"/>
    <mergeCell ref="A32:B32"/>
    <mergeCell ref="A40:B40"/>
    <mergeCell ref="A41:B41"/>
    <mergeCell ref="D17:E17"/>
    <mergeCell ref="D18:E18"/>
    <mergeCell ref="D19:E19"/>
  </mergeCells>
  <pageMargins left="0.25" right="0.2" top="0.25" bottom="0.25" header="0" footer="0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25" sqref="A25:I25"/>
    </sheetView>
  </sheetViews>
  <sheetFormatPr defaultColWidth="9.140625" defaultRowHeight="12" x14ac:dyDescent="0.2"/>
  <cols>
    <col min="1" max="1" width="3" style="1" customWidth="1"/>
    <col min="2" max="2" width="23.85546875" style="1" customWidth="1"/>
    <col min="3" max="3" width="13" style="1" customWidth="1"/>
    <col min="4" max="4" width="21.140625" style="1" customWidth="1"/>
    <col min="5" max="5" width="20.140625" style="1" customWidth="1"/>
    <col min="6" max="6" width="10" style="1" hidden="1" customWidth="1"/>
    <col min="7" max="7" width="9.140625" style="1" hidden="1" customWidth="1"/>
    <col min="8" max="8" width="1.85546875" style="1" customWidth="1"/>
    <col min="9" max="9" width="1.5703125" style="1" customWidth="1"/>
    <col min="10" max="16384" width="9.140625" style="1"/>
  </cols>
  <sheetData>
    <row r="1" spans="1:9" ht="24.95" customHeight="1" x14ac:dyDescent="0.3">
      <c r="A1" s="186" t="s">
        <v>257</v>
      </c>
      <c r="B1" s="187"/>
      <c r="C1" s="187"/>
      <c r="D1" s="187"/>
      <c r="E1" s="187"/>
      <c r="F1" s="187"/>
      <c r="G1" s="187"/>
      <c r="H1" s="187"/>
      <c r="I1" s="187"/>
    </row>
    <row r="2" spans="1:9" ht="15.75" x14ac:dyDescent="0.25">
      <c r="A2" s="71"/>
      <c r="B2" s="141" t="s">
        <v>253</v>
      </c>
      <c r="C2" s="142"/>
      <c r="D2" s="72" t="s">
        <v>12</v>
      </c>
      <c r="E2" s="188" t="s">
        <v>13</v>
      </c>
      <c r="F2" s="188"/>
      <c r="G2" s="188"/>
      <c r="H2" s="188"/>
      <c r="I2" s="188"/>
    </row>
    <row r="3" spans="1:9" ht="15.75" x14ac:dyDescent="0.25">
      <c r="A3" s="73"/>
      <c r="B3" s="147" t="s">
        <v>254</v>
      </c>
      <c r="C3" s="148"/>
      <c r="D3" s="75">
        <f>SUM(' INCOME'!B25)</f>
        <v>0</v>
      </c>
      <c r="E3" s="189">
        <f>SUM(' INCOME'!C25)</f>
        <v>0</v>
      </c>
      <c r="F3" s="189"/>
      <c r="G3" s="189"/>
      <c r="H3" s="189"/>
      <c r="I3" s="189"/>
    </row>
    <row r="4" spans="1:9" ht="15.75" x14ac:dyDescent="0.25">
      <c r="A4" s="73"/>
      <c r="B4" s="147" t="s">
        <v>207</v>
      </c>
      <c r="C4" s="148"/>
      <c r="D4" s="75">
        <f>SUM(EXPENSES!B103)</f>
        <v>0</v>
      </c>
      <c r="E4" s="189">
        <f>SUM(EXPENSES!C103)</f>
        <v>0</v>
      </c>
      <c r="F4" s="189"/>
      <c r="G4" s="189"/>
      <c r="H4" s="189"/>
      <c r="I4" s="189"/>
    </row>
    <row r="5" spans="1:9" ht="15.75" x14ac:dyDescent="0.25">
      <c r="A5" s="73"/>
      <c r="B5" s="147" t="s">
        <v>256</v>
      </c>
      <c r="C5" s="148"/>
      <c r="D5" s="75">
        <f>SUM(DEBT!D24)</f>
        <v>0</v>
      </c>
      <c r="E5" s="189">
        <f>SUM(DEBT!D24)</f>
        <v>0</v>
      </c>
      <c r="F5" s="189"/>
      <c r="G5" s="189"/>
      <c r="H5" s="189"/>
      <c r="I5" s="189"/>
    </row>
    <row r="6" spans="1:9" ht="15.75" x14ac:dyDescent="0.25">
      <c r="A6" s="73"/>
      <c r="B6" s="147" t="s">
        <v>206</v>
      </c>
      <c r="C6" s="148"/>
      <c r="D6" s="75">
        <f>SUM(ASSETS!C13)</f>
        <v>0</v>
      </c>
      <c r="E6" s="189">
        <f>SUM(ASSETS!D13)</f>
        <v>0</v>
      </c>
      <c r="F6" s="189"/>
      <c r="G6" s="189"/>
      <c r="H6" s="189"/>
      <c r="I6" s="189"/>
    </row>
    <row r="7" spans="1:9" ht="15.75" x14ac:dyDescent="0.25">
      <c r="A7" s="73"/>
      <c r="B7" s="10" t="s">
        <v>255</v>
      </c>
      <c r="D7" s="75">
        <f>SUM(ASSETS!F43)</f>
        <v>0</v>
      </c>
      <c r="E7" s="190">
        <f>SUM(ASSETS!F43)</f>
        <v>0</v>
      </c>
      <c r="F7" s="190"/>
      <c r="G7" s="190"/>
      <c r="H7" s="190"/>
      <c r="I7" s="190"/>
    </row>
    <row r="8" spans="1:9" ht="15.75" x14ac:dyDescent="0.25">
      <c r="A8" s="10"/>
      <c r="B8" s="145" t="s">
        <v>260</v>
      </c>
      <c r="C8" s="146"/>
      <c r="D8" s="87">
        <f>SUM(D3-(D4+D5))</f>
        <v>0</v>
      </c>
      <c r="E8" s="192">
        <f>SUM(E3-(E4+E5))</f>
        <v>0</v>
      </c>
      <c r="F8" s="193"/>
      <c r="G8" s="193"/>
      <c r="H8" s="193"/>
      <c r="I8" s="193"/>
    </row>
    <row r="9" spans="1:9" ht="15.75" x14ac:dyDescent="0.25">
      <c r="A9" s="10"/>
      <c r="B9" s="145" t="s">
        <v>208</v>
      </c>
      <c r="C9" s="146"/>
      <c r="D9" s="86" t="e">
        <f>SUM(DEBT!D32)</f>
        <v>#DIV/0!</v>
      </c>
      <c r="E9" s="191" t="e">
        <f>(SUM(E5)/E3)</f>
        <v>#DIV/0!</v>
      </c>
      <c r="F9" s="191"/>
      <c r="G9" s="191"/>
      <c r="H9" s="191"/>
      <c r="I9" s="191"/>
    </row>
    <row r="13" spans="1:9" ht="15" customHeight="1" x14ac:dyDescent="0.2">
      <c r="A13" s="168" t="s">
        <v>43</v>
      </c>
      <c r="B13" s="184"/>
      <c r="C13" s="184"/>
      <c r="D13" s="184"/>
      <c r="E13" s="184"/>
      <c r="F13" s="184"/>
      <c r="G13" s="184"/>
      <c r="H13" s="184"/>
      <c r="I13" s="184"/>
    </row>
    <row r="14" spans="1:9" ht="15" customHeight="1" x14ac:dyDescent="0.2">
      <c r="A14" s="185"/>
      <c r="B14" s="185"/>
      <c r="C14" s="185"/>
      <c r="D14" s="185"/>
      <c r="E14" s="185"/>
      <c r="F14" s="185"/>
      <c r="G14" s="185"/>
      <c r="H14" s="185"/>
      <c r="I14" s="185"/>
    </row>
    <row r="15" spans="1:9" ht="15" x14ac:dyDescent="0.25">
      <c r="A15" s="183" t="s">
        <v>44</v>
      </c>
      <c r="B15" s="183"/>
      <c r="C15" s="183"/>
      <c r="D15" s="183"/>
      <c r="E15" s="183"/>
      <c r="F15" s="183"/>
      <c r="G15" s="183"/>
      <c r="H15" s="183"/>
      <c r="I15" s="183"/>
    </row>
    <row r="16" spans="1:9" ht="18" customHeight="1" x14ac:dyDescent="0.25">
      <c r="A16" s="181"/>
      <c r="B16" s="181"/>
      <c r="C16" s="181"/>
      <c r="D16" s="181"/>
      <c r="E16" s="181"/>
      <c r="F16" s="181"/>
      <c r="G16" s="181"/>
      <c r="H16" s="181"/>
      <c r="I16" s="181"/>
    </row>
    <row r="17" spans="1:9" ht="18" customHeight="1" x14ac:dyDescent="0.25">
      <c r="A17" s="181"/>
      <c r="B17" s="181"/>
      <c r="C17" s="181"/>
      <c r="D17" s="181"/>
      <c r="E17" s="181"/>
      <c r="F17" s="181"/>
      <c r="G17" s="181"/>
      <c r="H17" s="181"/>
      <c r="I17" s="181"/>
    </row>
    <row r="18" spans="1:9" ht="18" customHeight="1" x14ac:dyDescent="0.25">
      <c r="A18" s="181"/>
      <c r="B18" s="181"/>
      <c r="C18" s="181"/>
      <c r="D18" s="181"/>
      <c r="E18" s="181"/>
      <c r="F18" s="181"/>
      <c r="G18" s="181"/>
      <c r="H18" s="181"/>
      <c r="I18" s="181"/>
    </row>
    <row r="19" spans="1:9" ht="18" customHeight="1" x14ac:dyDescent="0.25">
      <c r="A19" s="181"/>
      <c r="B19" s="181"/>
      <c r="C19" s="181"/>
      <c r="D19" s="181"/>
      <c r="E19" s="181"/>
      <c r="F19" s="181"/>
      <c r="G19" s="181"/>
      <c r="H19" s="181"/>
      <c r="I19" s="181"/>
    </row>
    <row r="20" spans="1:9" ht="18" customHeight="1" x14ac:dyDescent="0.25">
      <c r="A20" s="181"/>
      <c r="B20" s="181"/>
      <c r="C20" s="181"/>
      <c r="D20" s="181"/>
      <c r="E20" s="181"/>
      <c r="F20" s="181"/>
      <c r="G20" s="181"/>
      <c r="H20" s="181"/>
      <c r="I20" s="181"/>
    </row>
    <row r="21" spans="1:9" ht="18" customHeight="1" x14ac:dyDescent="0.25">
      <c r="A21" s="181"/>
      <c r="B21" s="181"/>
      <c r="C21" s="181"/>
      <c r="D21" s="181"/>
      <c r="E21" s="181"/>
      <c r="F21" s="181"/>
      <c r="G21" s="181"/>
      <c r="H21" s="181"/>
      <c r="I21" s="181"/>
    </row>
    <row r="22" spans="1:9" ht="18" customHeight="1" x14ac:dyDescent="0.25">
      <c r="A22" s="183" t="s">
        <v>45</v>
      </c>
      <c r="B22" s="183"/>
      <c r="C22" s="183"/>
      <c r="D22" s="183"/>
      <c r="E22" s="183"/>
      <c r="F22" s="183"/>
      <c r="G22" s="183"/>
      <c r="H22" s="183"/>
      <c r="I22" s="183"/>
    </row>
    <row r="23" spans="1:9" ht="18" customHeight="1" x14ac:dyDescent="0.25">
      <c r="A23" s="181"/>
      <c r="B23" s="181"/>
      <c r="C23" s="181"/>
      <c r="D23" s="181"/>
      <c r="E23" s="181"/>
      <c r="F23" s="181"/>
      <c r="G23" s="181"/>
      <c r="H23" s="181"/>
      <c r="I23" s="181"/>
    </row>
    <row r="24" spans="1:9" ht="18" customHeight="1" x14ac:dyDescent="0.25">
      <c r="A24" s="181"/>
      <c r="B24" s="181"/>
      <c r="C24" s="181"/>
      <c r="D24" s="181"/>
      <c r="E24" s="181"/>
      <c r="F24" s="181"/>
      <c r="G24" s="181"/>
      <c r="H24" s="181"/>
      <c r="I24" s="181"/>
    </row>
    <row r="25" spans="1:9" ht="18" customHeight="1" x14ac:dyDescent="0.25">
      <c r="A25" s="181"/>
      <c r="B25" s="181"/>
      <c r="C25" s="181"/>
      <c r="D25" s="181"/>
      <c r="E25" s="181"/>
      <c r="F25" s="181"/>
      <c r="G25" s="181"/>
      <c r="H25" s="181"/>
      <c r="I25" s="181"/>
    </row>
    <row r="26" spans="1:9" ht="18" customHeight="1" x14ac:dyDescent="0.25">
      <c r="A26" s="181"/>
      <c r="B26" s="181"/>
      <c r="C26" s="181"/>
      <c r="D26" s="181"/>
      <c r="E26" s="181"/>
      <c r="F26" s="181"/>
      <c r="G26" s="181"/>
      <c r="H26" s="181"/>
      <c r="I26" s="181"/>
    </row>
    <row r="27" spans="1:9" ht="18" customHeight="1" x14ac:dyDescent="0.25">
      <c r="A27" s="181"/>
      <c r="B27" s="181"/>
      <c r="C27" s="181"/>
      <c r="D27" s="181"/>
      <c r="E27" s="181"/>
      <c r="F27" s="181"/>
      <c r="G27" s="181"/>
      <c r="H27" s="181"/>
      <c r="I27" s="181"/>
    </row>
    <row r="28" spans="1:9" ht="18" customHeight="1" x14ac:dyDescent="0.25">
      <c r="A28" s="181"/>
      <c r="B28" s="181"/>
      <c r="C28" s="181"/>
      <c r="D28" s="181"/>
      <c r="E28" s="181"/>
      <c r="F28" s="181"/>
      <c r="G28" s="181"/>
      <c r="H28" s="181"/>
      <c r="I28" s="181"/>
    </row>
    <row r="29" spans="1:9" ht="18" customHeight="1" x14ac:dyDescent="0.25">
      <c r="A29" s="183" t="s">
        <v>122</v>
      </c>
      <c r="B29" s="183"/>
      <c r="C29" s="183"/>
      <c r="D29" s="183"/>
      <c r="E29" s="183"/>
      <c r="F29" s="183"/>
      <c r="G29" s="183"/>
      <c r="H29" s="183"/>
      <c r="I29" s="183"/>
    </row>
    <row r="30" spans="1:9" ht="18" customHeight="1" x14ac:dyDescent="0.25">
      <c r="A30" s="181"/>
      <c r="B30" s="181"/>
      <c r="C30" s="181"/>
      <c r="D30" s="181"/>
      <c r="E30" s="181"/>
      <c r="F30" s="181"/>
      <c r="G30" s="181"/>
      <c r="H30" s="181"/>
      <c r="I30" s="181"/>
    </row>
    <row r="31" spans="1:9" ht="18" customHeight="1" x14ac:dyDescent="0.25">
      <c r="A31" s="181"/>
      <c r="B31" s="181"/>
      <c r="C31" s="181"/>
      <c r="D31" s="181"/>
      <c r="E31" s="181"/>
      <c r="F31" s="181"/>
      <c r="G31" s="181"/>
      <c r="H31" s="181"/>
      <c r="I31" s="181"/>
    </row>
    <row r="32" spans="1:9" ht="18" customHeight="1" x14ac:dyDescent="0.25">
      <c r="A32" s="181"/>
      <c r="B32" s="181"/>
      <c r="C32" s="181"/>
      <c r="D32" s="181"/>
      <c r="E32" s="181"/>
      <c r="F32" s="181"/>
      <c r="G32" s="181"/>
      <c r="H32" s="181"/>
      <c r="I32" s="181"/>
    </row>
    <row r="33" spans="1:9" ht="18" customHeight="1" x14ac:dyDescent="0.25">
      <c r="A33" s="181"/>
      <c r="B33" s="181"/>
      <c r="C33" s="181"/>
      <c r="D33" s="181"/>
      <c r="E33" s="181"/>
      <c r="F33" s="181"/>
      <c r="G33" s="181"/>
      <c r="H33" s="181"/>
      <c r="I33" s="181"/>
    </row>
    <row r="34" spans="1:9" ht="18" customHeight="1" x14ac:dyDescent="0.25">
      <c r="A34" s="181"/>
      <c r="B34" s="181"/>
      <c r="C34" s="181"/>
      <c r="D34" s="181"/>
      <c r="E34" s="181"/>
      <c r="F34" s="181"/>
      <c r="G34" s="181"/>
      <c r="H34" s="181"/>
      <c r="I34" s="181"/>
    </row>
    <row r="35" spans="1:9" ht="18" customHeight="1" x14ac:dyDescent="0.25">
      <c r="A35" s="181"/>
      <c r="B35" s="181"/>
      <c r="C35" s="181"/>
      <c r="D35" s="181"/>
      <c r="E35" s="181"/>
      <c r="F35" s="181"/>
      <c r="G35" s="181"/>
      <c r="H35" s="181"/>
      <c r="I35" s="181"/>
    </row>
    <row r="36" spans="1:9" ht="18" customHeight="1" x14ac:dyDescent="0.25">
      <c r="A36" s="183" t="s">
        <v>46</v>
      </c>
      <c r="B36" s="183"/>
      <c r="C36" s="183"/>
      <c r="D36" s="183"/>
      <c r="E36" s="183"/>
      <c r="F36" s="183"/>
      <c r="G36" s="183"/>
      <c r="H36" s="183"/>
      <c r="I36" s="183"/>
    </row>
    <row r="37" spans="1:9" ht="18" customHeight="1" x14ac:dyDescent="0.25">
      <c r="A37" s="181"/>
      <c r="B37" s="181"/>
      <c r="C37" s="181"/>
      <c r="D37" s="181"/>
      <c r="E37" s="181"/>
      <c r="F37" s="181"/>
      <c r="G37" s="181"/>
      <c r="H37" s="181"/>
      <c r="I37" s="181"/>
    </row>
    <row r="38" spans="1:9" ht="18" customHeight="1" x14ac:dyDescent="0.25">
      <c r="A38" s="181"/>
      <c r="B38" s="181"/>
      <c r="C38" s="181"/>
      <c r="D38" s="181"/>
      <c r="E38" s="181"/>
      <c r="F38" s="181"/>
      <c r="G38" s="181"/>
      <c r="H38" s="181"/>
      <c r="I38" s="181"/>
    </row>
    <row r="39" spans="1:9" ht="18" customHeight="1" x14ac:dyDescent="0.25">
      <c r="A39" s="181"/>
      <c r="B39" s="181"/>
      <c r="C39" s="181"/>
      <c r="D39" s="181"/>
      <c r="E39" s="181"/>
      <c r="F39" s="181"/>
      <c r="G39" s="181"/>
      <c r="H39" s="181"/>
      <c r="I39" s="181"/>
    </row>
    <row r="40" spans="1:9" ht="18" customHeight="1" x14ac:dyDescent="0.25">
      <c r="A40" s="181"/>
      <c r="B40" s="181"/>
      <c r="C40" s="181"/>
      <c r="D40" s="181"/>
      <c r="E40" s="181"/>
      <c r="F40" s="181"/>
      <c r="G40" s="181"/>
      <c r="H40" s="181"/>
      <c r="I40" s="181"/>
    </row>
    <row r="41" spans="1:9" ht="18" customHeight="1" x14ac:dyDescent="0.25">
      <c r="A41" s="181"/>
      <c r="B41" s="181"/>
      <c r="C41" s="181"/>
      <c r="D41" s="181"/>
      <c r="E41" s="181"/>
      <c r="F41" s="181"/>
      <c r="G41" s="181"/>
      <c r="H41" s="181"/>
      <c r="I41" s="181"/>
    </row>
    <row r="42" spans="1:9" ht="18" customHeight="1" x14ac:dyDescent="0.25">
      <c r="A42" s="181"/>
      <c r="B42" s="181"/>
      <c r="C42" s="181"/>
      <c r="D42" s="181"/>
      <c r="E42" s="181"/>
      <c r="F42" s="181"/>
      <c r="G42" s="181"/>
      <c r="H42" s="181"/>
      <c r="I42" s="181"/>
    </row>
    <row r="43" spans="1:9" x14ac:dyDescent="0.2">
      <c r="A43" s="182"/>
      <c r="B43" s="182"/>
      <c r="C43" s="182"/>
      <c r="D43" s="182"/>
      <c r="E43" s="182"/>
      <c r="F43" s="182"/>
      <c r="G43" s="182"/>
      <c r="H43" s="182"/>
      <c r="I43" s="182"/>
    </row>
    <row r="46" spans="1:9" ht="15.75" customHeight="1" x14ac:dyDescent="0.2"/>
    <row r="47" spans="1:9" ht="13.5" customHeight="1" x14ac:dyDescent="0.2"/>
    <row r="48" spans="1:9" ht="12" customHeight="1" x14ac:dyDescent="0.2"/>
  </sheetData>
  <sheetProtection algorithmName="SHA-512" hashValue="2VSD0YZFJOlgq0CtCmabpZVyxchnsQ7Ygl8XlhGoSPuJd2aeGaxp3ptIWnP8VY1pPh+w1rKg0tq6bo7Fsdkq6w==" saltValue="uy/558/iyRvwq9X+eY1nqg==" spinCount="100000" sheet="1" objects="1" scenarios="1" selectLockedCells="1"/>
  <mergeCells count="46">
    <mergeCell ref="B6:C6"/>
    <mergeCell ref="B8:C8"/>
    <mergeCell ref="B9:C9"/>
    <mergeCell ref="E6:I6"/>
    <mergeCell ref="E7:I7"/>
    <mergeCell ref="E9:I9"/>
    <mergeCell ref="E8:I8"/>
    <mergeCell ref="B2:C2"/>
    <mergeCell ref="B3:C3"/>
    <mergeCell ref="B4:C4"/>
    <mergeCell ref="B5:C5"/>
    <mergeCell ref="A1:I1"/>
    <mergeCell ref="E2:I2"/>
    <mergeCell ref="E3:I3"/>
    <mergeCell ref="E4:I4"/>
    <mergeCell ref="E5:I5"/>
    <mergeCell ref="A13:I14"/>
    <mergeCell ref="A16:I16"/>
    <mergeCell ref="A17:I17"/>
    <mergeCell ref="A18:I18"/>
    <mergeCell ref="A22:I22"/>
    <mergeCell ref="A19:I19"/>
    <mergeCell ref="A15:I15"/>
    <mergeCell ref="A20:I20"/>
    <mergeCell ref="A21:I21"/>
    <mergeCell ref="A30:I30"/>
    <mergeCell ref="A31:I31"/>
    <mergeCell ref="A24:I24"/>
    <mergeCell ref="A25:I25"/>
    <mergeCell ref="A26:I26"/>
    <mergeCell ref="A23:I23"/>
    <mergeCell ref="A43:I43"/>
    <mergeCell ref="A41:I41"/>
    <mergeCell ref="A42:I42"/>
    <mergeCell ref="A36:I36"/>
    <mergeCell ref="A29:I29"/>
    <mergeCell ref="A39:I39"/>
    <mergeCell ref="A40:I40"/>
    <mergeCell ref="A32:I32"/>
    <mergeCell ref="A33:I33"/>
    <mergeCell ref="A34:I34"/>
    <mergeCell ref="A35:I35"/>
    <mergeCell ref="A38:I38"/>
    <mergeCell ref="A37:I37"/>
    <mergeCell ref="A27:I27"/>
    <mergeCell ref="A28:I28"/>
  </mergeCells>
  <pageMargins left="0.7" right="0.7" top="0.75" bottom="0.75" header="0.3" footer="0.3"/>
  <pageSetup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topLeftCell="A49" zoomScaleNormal="100" workbookViewId="0">
      <selection activeCell="B53" sqref="B53"/>
    </sheetView>
  </sheetViews>
  <sheetFormatPr defaultColWidth="9.140625" defaultRowHeight="12" x14ac:dyDescent="0.2"/>
  <cols>
    <col min="1" max="1" width="55.28515625" style="1" customWidth="1"/>
    <col min="2" max="13" width="13.7109375" style="3" customWidth="1"/>
    <col min="14" max="16384" width="9.140625" style="1"/>
  </cols>
  <sheetData>
    <row r="1" spans="1:13" ht="15" customHeight="1" x14ac:dyDescent="0.2">
      <c r="A1" s="136" t="s">
        <v>238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0.5" customHeight="1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5.75" x14ac:dyDescent="0.25">
      <c r="A3" s="35" t="s">
        <v>65</v>
      </c>
      <c r="B3" s="45" t="s">
        <v>51</v>
      </c>
      <c r="C3" s="45" t="s">
        <v>52</v>
      </c>
      <c r="D3" s="45" t="s">
        <v>53</v>
      </c>
      <c r="E3" s="45" t="s">
        <v>54</v>
      </c>
      <c r="F3" s="45" t="s">
        <v>55</v>
      </c>
      <c r="G3" s="45" t="s">
        <v>56</v>
      </c>
      <c r="H3" s="45" t="s">
        <v>57</v>
      </c>
      <c r="I3" s="45" t="s">
        <v>58</v>
      </c>
      <c r="J3" s="45" t="s">
        <v>59</v>
      </c>
      <c r="K3" s="45" t="s">
        <v>60</v>
      </c>
      <c r="L3" s="45" t="s">
        <v>61</v>
      </c>
      <c r="M3" s="45" t="s">
        <v>62</v>
      </c>
    </row>
    <row r="4" spans="1:13" ht="17.25" customHeight="1" x14ac:dyDescent="0.25">
      <c r="A4" s="15" t="s">
        <v>66</v>
      </c>
      <c r="B4" s="116">
        <f>' INCOME'!C6+' INCOME'!C17+' INCOME'!C18+' INCOME'!C19+' INCOME'!C20+' INCOME'!C21+' INCOME'!C22</f>
        <v>0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16.5" customHeight="1" x14ac:dyDescent="0.25">
      <c r="A5" s="15" t="s">
        <v>67</v>
      </c>
      <c r="B5" s="116">
        <f>' INCOME'!C23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5.75" x14ac:dyDescent="0.25">
      <c r="A6" s="14" t="s">
        <v>68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ht="15.75" x14ac:dyDescent="0.25">
      <c r="A7" s="47" t="s">
        <v>128</v>
      </c>
      <c r="B7" s="48">
        <f>SUM(B4:B6)</f>
        <v>0</v>
      </c>
      <c r="C7" s="48">
        <f t="shared" ref="C7:M7" si="0">SUM(C4:C6)</f>
        <v>0</v>
      </c>
      <c r="D7" s="48">
        <f t="shared" si="0"/>
        <v>0</v>
      </c>
      <c r="E7" s="48">
        <f t="shared" si="0"/>
        <v>0</v>
      </c>
      <c r="F7" s="48">
        <f t="shared" si="0"/>
        <v>0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</row>
    <row r="8" spans="1:13" ht="15.75" x14ac:dyDescent="0.25">
      <c r="A8" s="133"/>
      <c r="B8" s="134"/>
      <c r="C8" s="134"/>
      <c r="D8" s="134"/>
      <c r="E8" s="10"/>
      <c r="F8" s="10"/>
      <c r="G8" s="10"/>
      <c r="H8" s="10"/>
      <c r="I8" s="10"/>
      <c r="J8" s="10"/>
      <c r="K8" s="10"/>
      <c r="L8" s="10"/>
      <c r="M8" s="10"/>
    </row>
    <row r="9" spans="1:13" ht="15.75" x14ac:dyDescent="0.25">
      <c r="A9" s="30" t="s">
        <v>63</v>
      </c>
      <c r="B9" s="45" t="s">
        <v>51</v>
      </c>
      <c r="C9" s="45" t="s">
        <v>52</v>
      </c>
      <c r="D9" s="45" t="s">
        <v>53</v>
      </c>
      <c r="E9" s="45" t="s">
        <v>54</v>
      </c>
      <c r="F9" s="45" t="s">
        <v>55</v>
      </c>
      <c r="G9" s="45" t="s">
        <v>56</v>
      </c>
      <c r="H9" s="45" t="s">
        <v>57</v>
      </c>
      <c r="I9" s="45" t="s">
        <v>58</v>
      </c>
      <c r="J9" s="45" t="s">
        <v>59</v>
      </c>
      <c r="K9" s="45" t="s">
        <v>60</v>
      </c>
      <c r="L9" s="45" t="s">
        <v>61</v>
      </c>
      <c r="M9" s="45" t="s">
        <v>62</v>
      </c>
    </row>
    <row r="10" spans="1:13" ht="30" x14ac:dyDescent="0.25">
      <c r="A10" s="16" t="s">
        <v>71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ht="30" x14ac:dyDescent="0.25">
      <c r="A11" s="16" t="s">
        <v>72</v>
      </c>
      <c r="B11" s="82">
        <f>B7*0.0765</f>
        <v>0</v>
      </c>
      <c r="C11" s="46">
        <f>C7*0.0765</f>
        <v>0</v>
      </c>
      <c r="D11" s="46">
        <f t="shared" ref="D11:M11" si="1">D7*0.0765</f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  <c r="I11" s="46">
        <f t="shared" si="1"/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</row>
    <row r="12" spans="1:13" ht="15.75" x14ac:dyDescent="0.25">
      <c r="A12" s="14" t="s">
        <v>69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ht="15.75" x14ac:dyDescent="0.25">
      <c r="A13" s="14" t="s">
        <v>70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 ht="15.75" x14ac:dyDescent="0.25">
      <c r="A14" s="14" t="s">
        <v>200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ht="15.75" x14ac:dyDescent="0.25">
      <c r="A15" s="47" t="s">
        <v>129</v>
      </c>
      <c r="B15" s="67">
        <f>SUM(B10:B14)</f>
        <v>0</v>
      </c>
      <c r="C15" s="67">
        <f t="shared" ref="C15:M15" si="2">SUM(C10:C14)</f>
        <v>0</v>
      </c>
      <c r="D15" s="67">
        <f t="shared" si="2"/>
        <v>0</v>
      </c>
      <c r="E15" s="67">
        <f t="shared" si="2"/>
        <v>0</v>
      </c>
      <c r="F15" s="67">
        <f t="shared" si="2"/>
        <v>0</v>
      </c>
      <c r="G15" s="67">
        <f t="shared" si="2"/>
        <v>0</v>
      </c>
      <c r="H15" s="67">
        <f t="shared" si="2"/>
        <v>0</v>
      </c>
      <c r="I15" s="67">
        <f t="shared" si="2"/>
        <v>0</v>
      </c>
      <c r="J15" s="67">
        <f t="shared" si="2"/>
        <v>0</v>
      </c>
      <c r="K15" s="67">
        <f t="shared" si="2"/>
        <v>0</v>
      </c>
      <c r="L15" s="67">
        <f t="shared" si="2"/>
        <v>0</v>
      </c>
      <c r="M15" s="67">
        <f t="shared" si="2"/>
        <v>0</v>
      </c>
    </row>
    <row r="16" spans="1:13" ht="15.75" x14ac:dyDescent="0.25">
      <c r="A16" s="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ht="15.75" x14ac:dyDescent="0.25">
      <c r="A17" s="30" t="s">
        <v>64</v>
      </c>
      <c r="B17" s="45" t="s">
        <v>51</v>
      </c>
      <c r="C17" s="45" t="s">
        <v>52</v>
      </c>
      <c r="D17" s="45" t="s">
        <v>53</v>
      </c>
      <c r="E17" s="45" t="s">
        <v>54</v>
      </c>
      <c r="F17" s="45" t="s">
        <v>55</v>
      </c>
      <c r="G17" s="45" t="s">
        <v>56</v>
      </c>
      <c r="H17" s="45" t="s">
        <v>57</v>
      </c>
      <c r="I17" s="45" t="s">
        <v>58</v>
      </c>
      <c r="J17" s="45" t="s">
        <v>59</v>
      </c>
      <c r="K17" s="45" t="s">
        <v>60</v>
      </c>
      <c r="L17" s="45" t="s">
        <v>61</v>
      </c>
      <c r="M17" s="45" t="s">
        <v>62</v>
      </c>
    </row>
    <row r="18" spans="1:13" ht="30" x14ac:dyDescent="0.25">
      <c r="A18" s="16" t="s">
        <v>130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ht="15.75" customHeight="1" x14ac:dyDescent="0.25">
      <c r="A19" s="47" t="s">
        <v>79</v>
      </c>
      <c r="B19" s="117">
        <f>(B7-B15)+B18</f>
        <v>0</v>
      </c>
      <c r="C19" s="117">
        <f t="shared" ref="C19:M19" si="3">(C7-C15)+C18</f>
        <v>0</v>
      </c>
      <c r="D19" s="117">
        <f t="shared" si="3"/>
        <v>0</v>
      </c>
      <c r="E19" s="117">
        <f t="shared" si="3"/>
        <v>0</v>
      </c>
      <c r="F19" s="117">
        <f t="shared" si="3"/>
        <v>0</v>
      </c>
      <c r="G19" s="117">
        <f t="shared" si="3"/>
        <v>0</v>
      </c>
      <c r="H19" s="117">
        <f t="shared" si="3"/>
        <v>0</v>
      </c>
      <c r="I19" s="117">
        <f t="shared" si="3"/>
        <v>0</v>
      </c>
      <c r="J19" s="117">
        <f t="shared" si="3"/>
        <v>0</v>
      </c>
      <c r="K19" s="117">
        <f t="shared" si="3"/>
        <v>0</v>
      </c>
      <c r="L19" s="117">
        <f t="shared" si="3"/>
        <v>0</v>
      </c>
      <c r="M19" s="117">
        <f t="shared" si="3"/>
        <v>0</v>
      </c>
    </row>
    <row r="20" spans="1:13" ht="15.75" x14ac:dyDescent="0.25">
      <c r="A20" s="10"/>
      <c r="B20" s="51"/>
      <c r="C20" s="10"/>
      <c r="D20" s="51"/>
      <c r="E20" s="10"/>
      <c r="F20" s="51"/>
      <c r="G20" s="10"/>
      <c r="H20" s="51"/>
      <c r="I20" s="10"/>
      <c r="J20" s="51"/>
      <c r="K20" s="10"/>
      <c r="L20" s="51"/>
      <c r="M20" s="10"/>
    </row>
    <row r="21" spans="1:13" ht="15.75" x14ac:dyDescent="0.25">
      <c r="A21" s="37" t="s">
        <v>123</v>
      </c>
      <c r="B21" s="45" t="s">
        <v>51</v>
      </c>
      <c r="C21" s="45" t="s">
        <v>52</v>
      </c>
      <c r="D21" s="45" t="s">
        <v>53</v>
      </c>
      <c r="E21" s="45" t="s">
        <v>54</v>
      </c>
      <c r="F21" s="45" t="s">
        <v>55</v>
      </c>
      <c r="G21" s="45" t="s">
        <v>56</v>
      </c>
      <c r="H21" s="45" t="s">
        <v>57</v>
      </c>
      <c r="I21" s="45" t="s">
        <v>58</v>
      </c>
      <c r="J21" s="45" t="s">
        <v>59</v>
      </c>
      <c r="K21" s="45" t="s">
        <v>60</v>
      </c>
      <c r="L21" s="45" t="s">
        <v>61</v>
      </c>
      <c r="M21" s="45" t="s">
        <v>62</v>
      </c>
    </row>
    <row r="22" spans="1:13" ht="15.75" x14ac:dyDescent="0.25">
      <c r="A22" s="66" t="s">
        <v>73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ht="15.75" x14ac:dyDescent="0.25">
      <c r="A23" s="66" t="s">
        <v>201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ht="15.75" x14ac:dyDescent="0.25">
      <c r="A24" s="47" t="s">
        <v>124</v>
      </c>
      <c r="B24" s="52">
        <f>SUM(B22:B23)</f>
        <v>0</v>
      </c>
      <c r="C24" s="52">
        <f t="shared" ref="C24:M24" si="4">SUM(C22:C23)</f>
        <v>0</v>
      </c>
      <c r="D24" s="52">
        <f t="shared" si="4"/>
        <v>0</v>
      </c>
      <c r="E24" s="52">
        <f t="shared" si="4"/>
        <v>0</v>
      </c>
      <c r="F24" s="52">
        <f t="shared" si="4"/>
        <v>0</v>
      </c>
      <c r="G24" s="52">
        <f t="shared" si="4"/>
        <v>0</v>
      </c>
      <c r="H24" s="52">
        <f t="shared" si="4"/>
        <v>0</v>
      </c>
      <c r="I24" s="52">
        <f t="shared" si="4"/>
        <v>0</v>
      </c>
      <c r="J24" s="52">
        <f t="shared" si="4"/>
        <v>0</v>
      </c>
      <c r="K24" s="52">
        <f t="shared" si="4"/>
        <v>0</v>
      </c>
      <c r="L24" s="52">
        <f t="shared" si="4"/>
        <v>0</v>
      </c>
      <c r="M24" s="52">
        <f t="shared" si="4"/>
        <v>0</v>
      </c>
    </row>
    <row r="25" spans="1:13" ht="13.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5.75" x14ac:dyDescent="0.25">
      <c r="A26" s="47" t="s">
        <v>74</v>
      </c>
      <c r="B26" s="48">
        <f t="shared" ref="B26:M26" si="5">B19-B24</f>
        <v>0</v>
      </c>
      <c r="C26" s="48">
        <f t="shared" si="5"/>
        <v>0</v>
      </c>
      <c r="D26" s="48">
        <f t="shared" si="5"/>
        <v>0</v>
      </c>
      <c r="E26" s="48">
        <f t="shared" si="5"/>
        <v>0</v>
      </c>
      <c r="F26" s="48">
        <f t="shared" si="5"/>
        <v>0</v>
      </c>
      <c r="G26" s="48">
        <f t="shared" si="5"/>
        <v>0</v>
      </c>
      <c r="H26" s="48">
        <f t="shared" si="5"/>
        <v>0</v>
      </c>
      <c r="I26" s="48">
        <f t="shared" si="5"/>
        <v>0</v>
      </c>
      <c r="J26" s="48">
        <f t="shared" si="5"/>
        <v>0</v>
      </c>
      <c r="K26" s="48">
        <f t="shared" si="5"/>
        <v>0</v>
      </c>
      <c r="L26" s="48">
        <f t="shared" si="5"/>
        <v>0</v>
      </c>
      <c r="M26" s="48">
        <f t="shared" si="5"/>
        <v>0</v>
      </c>
    </row>
    <row r="27" spans="1:13" ht="15.75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15.75" customHeight="1" x14ac:dyDescent="0.2">
      <c r="A28" s="195" t="s">
        <v>125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</row>
    <row r="29" spans="1:13" s="2" customFormat="1" ht="9.75" customHeight="1" x14ac:dyDescent="0.2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</row>
    <row r="30" spans="1:13" s="2" customFormat="1" ht="15" customHeight="1" x14ac:dyDescent="0.25">
      <c r="A30" s="54" t="s">
        <v>75</v>
      </c>
      <c r="B30" s="55" t="s">
        <v>51</v>
      </c>
      <c r="C30" s="55" t="s">
        <v>52</v>
      </c>
      <c r="D30" s="55" t="s">
        <v>53</v>
      </c>
      <c r="E30" s="55" t="s">
        <v>54</v>
      </c>
      <c r="F30" s="55" t="s">
        <v>55</v>
      </c>
      <c r="G30" s="55" t="s">
        <v>56</v>
      </c>
      <c r="H30" s="55" t="s">
        <v>57</v>
      </c>
      <c r="I30" s="55" t="s">
        <v>58</v>
      </c>
      <c r="J30" s="55" t="s">
        <v>59</v>
      </c>
      <c r="K30" s="55" t="s">
        <v>60</v>
      </c>
      <c r="L30" s="55" t="s">
        <v>61</v>
      </c>
      <c r="M30" s="55" t="s">
        <v>62</v>
      </c>
    </row>
    <row r="31" spans="1:13" s="2" customFormat="1" ht="32.25" customHeight="1" x14ac:dyDescent="0.25">
      <c r="A31" s="16" t="s">
        <v>261</v>
      </c>
      <c r="B31" s="118">
        <f>EXPENSES!C7+EXPENSES!C8+EXPENSES!C9+EXPENSES!C10+EXPENSES!C11</f>
        <v>0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1:13" s="2" customFormat="1" ht="30" customHeight="1" x14ac:dyDescent="0.25">
      <c r="A32" s="17" t="s">
        <v>195</v>
      </c>
      <c r="B32" s="118">
        <f>EXPENSES!B13+EXPENSES!B14+EXPENSES!B15+EXPENSES!B16+EXPENSES!B17+EXPENSES!B18+EXPENSES!B19</f>
        <v>0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</row>
    <row r="33" spans="1:13" s="2" customFormat="1" ht="35.25" customHeight="1" x14ac:dyDescent="0.25">
      <c r="A33" s="17" t="s">
        <v>196</v>
      </c>
      <c r="B33" s="118">
        <f>EXPENSES!C28+EXPENSES!C29+EXPENSES!C30+EXPENSES!C31+EXPENSES!C32</f>
        <v>0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</row>
    <row r="34" spans="1:13" s="2" customFormat="1" ht="39" customHeight="1" x14ac:dyDescent="0.25">
      <c r="A34" s="16" t="s">
        <v>197</v>
      </c>
      <c r="B34" s="118">
        <f>EXPENSES!C21+EXPENSES!C22+EXPENSES!C23+EXPENSES!C24+EXPENSES!C25+EXPENSES!C26</f>
        <v>0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</row>
    <row r="35" spans="1:13" s="2" customFormat="1" ht="33" customHeight="1" x14ac:dyDescent="0.25">
      <c r="A35" s="16" t="s">
        <v>194</v>
      </c>
      <c r="B35" s="118">
        <f>EXPENSES!C35+EXPENSES!C36+EXPENSES!C37+EXPENSES!C38+EXPENSES!C39+EXPENSES!C40+EXPENSES!C41</f>
        <v>0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</row>
    <row r="36" spans="1:13" s="2" customFormat="1" ht="33.75" customHeight="1" x14ac:dyDescent="0.25">
      <c r="A36" s="16" t="s">
        <v>193</v>
      </c>
      <c r="B36" s="118">
        <f>EXPENSES!C43+EXPENSES!C45+EXPENSES!C46</f>
        <v>0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1:13" s="2" customFormat="1" ht="33.75" customHeight="1" x14ac:dyDescent="0.25">
      <c r="A37" s="16" t="s">
        <v>198</v>
      </c>
      <c r="B37" s="118">
        <f>EXPENSES!C49+EXPENSES!C50</f>
        <v>0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s="2" customFormat="1" ht="35.25" customHeight="1" x14ac:dyDescent="0.25">
      <c r="A38" s="16" t="s">
        <v>192</v>
      </c>
      <c r="B38" s="118">
        <f>EXPENSES!C52+EXPENSES!C53+EXPENSES!C54+EXPENSES!C55+EXPENSES!C56</f>
        <v>0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s="2" customFormat="1" ht="34.5" customHeight="1" x14ac:dyDescent="0.25">
      <c r="A39" s="16" t="s">
        <v>191</v>
      </c>
      <c r="B39" s="118">
        <f>EXPENSES!C58+EXPENSES!C59+EXPENSES!C60+EXPENSES!C61</f>
        <v>0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1:13" s="2" customFormat="1" ht="48" customHeight="1" x14ac:dyDescent="0.25">
      <c r="A40" s="16" t="s">
        <v>199</v>
      </c>
      <c r="B40" s="118">
        <f>EXPENSES!C63+EXPENSES!C64+EXPENSES!C65+EXPENSES!C66+EXPENSES!C67+EXPENSES!C68+EXPENSES!C69</f>
        <v>0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13" s="2" customFormat="1" ht="36" customHeight="1" x14ac:dyDescent="0.25">
      <c r="A41" s="16" t="s">
        <v>186</v>
      </c>
      <c r="B41" s="118">
        <f>EXPENSES!C71+EXPENSES!C72+EXPENSES!C73+EXPENSES!C74</f>
        <v>0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</row>
    <row r="42" spans="1:13" s="2" customFormat="1" ht="48" customHeight="1" x14ac:dyDescent="0.25">
      <c r="A42" s="16" t="s">
        <v>187</v>
      </c>
      <c r="B42" s="118">
        <f>EXPENSES!C77+EXPENSES!C78+EXPENSES!C79+EXPENSES!C80+EXPENSES!C81+EXPENSES!C82+EXPENSES!C83</f>
        <v>0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</row>
    <row r="43" spans="1:13" s="2" customFormat="1" ht="29.25" customHeight="1" x14ac:dyDescent="0.25">
      <c r="A43" s="16" t="s">
        <v>188</v>
      </c>
      <c r="B43" s="118">
        <f>EXPENSES!C91+EXPENSES!C92+EXPENSES!C93+EXPENSES!C95+EXPENSES!C96</f>
        <v>0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</row>
    <row r="44" spans="1:13" s="2" customFormat="1" ht="33.950000000000003" customHeight="1" x14ac:dyDescent="0.25">
      <c r="A44" s="16" t="s">
        <v>189</v>
      </c>
      <c r="B44" s="118">
        <f>EXPENSES!C98+EXPENSES!C99+EXPENSES!C100+EXPENSES!C102+EXPENSES!C101</f>
        <v>0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</row>
    <row r="45" spans="1:13" s="2" customFormat="1" ht="15.75" x14ac:dyDescent="0.25">
      <c r="A45" s="65" t="s">
        <v>126</v>
      </c>
      <c r="B45" s="56">
        <f>SUM(B31:B44)</f>
        <v>0</v>
      </c>
      <c r="C45" s="56">
        <f t="shared" ref="C45:M45" si="6">SUM(C31:C44)</f>
        <v>0</v>
      </c>
      <c r="D45" s="56">
        <f t="shared" si="6"/>
        <v>0</v>
      </c>
      <c r="E45" s="56">
        <f t="shared" si="6"/>
        <v>0</v>
      </c>
      <c r="F45" s="56">
        <f t="shared" si="6"/>
        <v>0</v>
      </c>
      <c r="G45" s="56">
        <f t="shared" si="6"/>
        <v>0</v>
      </c>
      <c r="H45" s="56">
        <f t="shared" si="6"/>
        <v>0</v>
      </c>
      <c r="I45" s="56">
        <f t="shared" si="6"/>
        <v>0</v>
      </c>
      <c r="J45" s="56">
        <f t="shared" si="6"/>
        <v>0</v>
      </c>
      <c r="K45" s="56">
        <f t="shared" si="6"/>
        <v>0</v>
      </c>
      <c r="L45" s="56">
        <f t="shared" si="6"/>
        <v>0</v>
      </c>
      <c r="M45" s="56">
        <f t="shared" si="6"/>
        <v>0</v>
      </c>
    </row>
    <row r="46" spans="1:13" s="2" customFormat="1" ht="15.75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s="2" customFormat="1" ht="31.5" x14ac:dyDescent="0.25">
      <c r="A47" s="65" t="s">
        <v>76</v>
      </c>
      <c r="B47" s="56">
        <f t="shared" ref="B47:M47" si="7">B26-B45</f>
        <v>0</v>
      </c>
      <c r="C47" s="56">
        <f t="shared" si="7"/>
        <v>0</v>
      </c>
      <c r="D47" s="56">
        <f t="shared" si="7"/>
        <v>0</v>
      </c>
      <c r="E47" s="56">
        <f t="shared" si="7"/>
        <v>0</v>
      </c>
      <c r="F47" s="56">
        <f t="shared" si="7"/>
        <v>0</v>
      </c>
      <c r="G47" s="56">
        <f t="shared" si="7"/>
        <v>0</v>
      </c>
      <c r="H47" s="56">
        <f t="shared" si="7"/>
        <v>0</v>
      </c>
      <c r="I47" s="56">
        <f t="shared" si="7"/>
        <v>0</v>
      </c>
      <c r="J47" s="56">
        <f t="shared" si="7"/>
        <v>0</v>
      </c>
      <c r="K47" s="56">
        <f t="shared" si="7"/>
        <v>0</v>
      </c>
      <c r="L47" s="56">
        <f t="shared" si="7"/>
        <v>0</v>
      </c>
      <c r="M47" s="56">
        <f t="shared" si="7"/>
        <v>0</v>
      </c>
    </row>
    <row r="48" spans="1:13" s="83" customFormat="1" ht="15.75" customHeight="1" x14ac:dyDescent="0.2">
      <c r="A48" s="197" t="s">
        <v>239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</row>
    <row r="49" spans="1:13" ht="8.25" customHeight="1" x14ac:dyDescent="0.2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ht="15.75" x14ac:dyDescent="0.25">
      <c r="A50" s="37" t="s">
        <v>77</v>
      </c>
      <c r="B50" s="45" t="s">
        <v>51</v>
      </c>
      <c r="C50" s="45" t="s">
        <v>52</v>
      </c>
      <c r="D50" s="45" t="s">
        <v>53</v>
      </c>
      <c r="E50" s="45" t="s">
        <v>54</v>
      </c>
      <c r="F50" s="45" t="s">
        <v>55</v>
      </c>
      <c r="G50" s="45" t="s">
        <v>56</v>
      </c>
      <c r="H50" s="45" t="s">
        <v>57</v>
      </c>
      <c r="I50" s="45" t="s">
        <v>58</v>
      </c>
      <c r="J50" s="45" t="s">
        <v>59</v>
      </c>
      <c r="K50" s="45" t="s">
        <v>60</v>
      </c>
      <c r="L50" s="45" t="s">
        <v>61</v>
      </c>
      <c r="M50" s="45" t="s">
        <v>62</v>
      </c>
    </row>
    <row r="51" spans="1:13" ht="15.75" x14ac:dyDescent="0.25">
      <c r="A51" s="119">
        <f>DEBT!B3</f>
        <v>0</v>
      </c>
      <c r="B51" s="116">
        <f>DEBT!D3</f>
        <v>0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1:13" ht="15.75" x14ac:dyDescent="0.25">
      <c r="A52" s="119">
        <f>DEBT!B4</f>
        <v>0</v>
      </c>
      <c r="B52" s="116">
        <f>DEBT!D4</f>
        <v>0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1:13" ht="15.75" x14ac:dyDescent="0.25">
      <c r="A53" s="119">
        <f>DEBT!B5</f>
        <v>0</v>
      </c>
      <c r="B53" s="116">
        <f>DEBT!D5</f>
        <v>0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</row>
    <row r="54" spans="1:13" ht="15.75" x14ac:dyDescent="0.25">
      <c r="A54" s="119">
        <f>DEBT!B6</f>
        <v>0</v>
      </c>
      <c r="B54" s="116">
        <f>DEBT!D6</f>
        <v>0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</row>
    <row r="55" spans="1:13" ht="15.75" x14ac:dyDescent="0.25">
      <c r="A55" s="119">
        <f>DEBT!B7</f>
        <v>0</v>
      </c>
      <c r="B55" s="116">
        <f>DEBT!D7</f>
        <v>0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3" ht="15.75" x14ac:dyDescent="0.25">
      <c r="A56" s="119">
        <f>DEBT!B8</f>
        <v>0</v>
      </c>
      <c r="B56" s="116">
        <f>DEBT!D8</f>
        <v>0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3" ht="15.75" x14ac:dyDescent="0.25">
      <c r="A57" s="119">
        <f>DEBT!B9</f>
        <v>0</v>
      </c>
      <c r="B57" s="116">
        <f>DEBT!D9</f>
        <v>0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3" ht="15.75" x14ac:dyDescent="0.25">
      <c r="A58" s="119">
        <f>DEBT!B10</f>
        <v>0</v>
      </c>
      <c r="B58" s="116">
        <f>DEBT!D10</f>
        <v>0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3" ht="15.75" x14ac:dyDescent="0.25">
      <c r="A59" s="47" t="s">
        <v>127</v>
      </c>
      <c r="B59" s="50">
        <f>SUM(B51:B58)</f>
        <v>0</v>
      </c>
      <c r="C59" s="50">
        <f t="shared" ref="C59:M59" si="8">SUM(C51:C58)</f>
        <v>0</v>
      </c>
      <c r="D59" s="50">
        <f t="shared" si="8"/>
        <v>0</v>
      </c>
      <c r="E59" s="50">
        <f t="shared" si="8"/>
        <v>0</v>
      </c>
      <c r="F59" s="50">
        <f t="shared" si="8"/>
        <v>0</v>
      </c>
      <c r="G59" s="50">
        <f t="shared" si="8"/>
        <v>0</v>
      </c>
      <c r="H59" s="50">
        <f t="shared" si="8"/>
        <v>0</v>
      </c>
      <c r="I59" s="50">
        <f t="shared" si="8"/>
        <v>0</v>
      </c>
      <c r="J59" s="50">
        <f t="shared" si="8"/>
        <v>0</v>
      </c>
      <c r="K59" s="50">
        <f t="shared" si="8"/>
        <v>0</v>
      </c>
      <c r="L59" s="50">
        <f t="shared" si="8"/>
        <v>0</v>
      </c>
      <c r="M59" s="50">
        <f t="shared" si="8"/>
        <v>0</v>
      </c>
    </row>
    <row r="60" spans="1:13" ht="15.75" x14ac:dyDescent="0.25">
      <c r="A60" s="47" t="s">
        <v>190</v>
      </c>
      <c r="B60" s="58" t="e">
        <f t="shared" ref="B60:M60" si="9">(B59/B19)</f>
        <v>#DIV/0!</v>
      </c>
      <c r="C60" s="58" t="e">
        <f t="shared" si="9"/>
        <v>#DIV/0!</v>
      </c>
      <c r="D60" s="58" t="e">
        <f t="shared" si="9"/>
        <v>#DIV/0!</v>
      </c>
      <c r="E60" s="58" t="e">
        <f t="shared" si="9"/>
        <v>#DIV/0!</v>
      </c>
      <c r="F60" s="58" t="e">
        <f t="shared" si="9"/>
        <v>#DIV/0!</v>
      </c>
      <c r="G60" s="58" t="e">
        <f t="shared" si="9"/>
        <v>#DIV/0!</v>
      </c>
      <c r="H60" s="58" t="e">
        <f t="shared" si="9"/>
        <v>#DIV/0!</v>
      </c>
      <c r="I60" s="58" t="e">
        <f t="shared" si="9"/>
        <v>#DIV/0!</v>
      </c>
      <c r="J60" s="58" t="e">
        <f t="shared" si="9"/>
        <v>#DIV/0!</v>
      </c>
      <c r="K60" s="58" t="e">
        <f t="shared" si="9"/>
        <v>#DIV/0!</v>
      </c>
      <c r="L60" s="58" t="e">
        <f t="shared" si="9"/>
        <v>#DIV/0!</v>
      </c>
      <c r="M60" s="58" t="e">
        <f t="shared" si="9"/>
        <v>#DIV/0!</v>
      </c>
    </row>
    <row r="61" spans="1:13" ht="15.75" x14ac:dyDescent="0.25">
      <c r="A61" s="53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31.5" x14ac:dyDescent="0.25">
      <c r="A62" s="65" t="s">
        <v>78</v>
      </c>
      <c r="B62" s="50">
        <f t="shared" ref="B62:M62" si="10">B47-B59</f>
        <v>0</v>
      </c>
      <c r="C62" s="50">
        <f t="shared" si="10"/>
        <v>0</v>
      </c>
      <c r="D62" s="50">
        <f t="shared" si="10"/>
        <v>0</v>
      </c>
      <c r="E62" s="50">
        <f t="shared" si="10"/>
        <v>0</v>
      </c>
      <c r="F62" s="50">
        <f t="shared" si="10"/>
        <v>0</v>
      </c>
      <c r="G62" s="50">
        <f t="shared" si="10"/>
        <v>0</v>
      </c>
      <c r="H62" s="50">
        <f t="shared" si="10"/>
        <v>0</v>
      </c>
      <c r="I62" s="50">
        <f t="shared" si="10"/>
        <v>0</v>
      </c>
      <c r="J62" s="50">
        <f t="shared" si="10"/>
        <v>0</v>
      </c>
      <c r="K62" s="50">
        <f t="shared" si="10"/>
        <v>0</v>
      </c>
      <c r="L62" s="50">
        <f t="shared" si="10"/>
        <v>0</v>
      </c>
      <c r="M62" s="50">
        <f t="shared" si="10"/>
        <v>0</v>
      </c>
    </row>
    <row r="63" spans="1:13" ht="30" customHeight="1" x14ac:dyDescent="0.25">
      <c r="A63" s="60"/>
      <c r="B63" s="194" t="s">
        <v>240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</row>
    <row r="64" spans="1:13" ht="23.25" customHeight="1" x14ac:dyDescent="0.25">
      <c r="A64" s="53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ht="15.75" x14ac:dyDescent="0.25">
      <c r="A65" s="10"/>
      <c r="B65" s="10"/>
      <c r="C65" s="57"/>
      <c r="D65" s="57"/>
      <c r="E65" s="10"/>
      <c r="F65" s="57"/>
      <c r="G65" s="10"/>
      <c r="H65" s="10"/>
      <c r="I65" s="57"/>
      <c r="J65" s="51"/>
      <c r="K65" s="51"/>
      <c r="L65" s="51"/>
      <c r="M65" s="51"/>
    </row>
    <row r="66" spans="1:13" ht="15.75" x14ac:dyDescent="0.25">
      <c r="A66" s="1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</row>
    <row r="67" spans="1:13" ht="15.75" x14ac:dyDescent="0.25">
      <c r="A67" s="1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</row>
    <row r="68" spans="1:13" ht="15.75" x14ac:dyDescent="0.25">
      <c r="A68" s="1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1:13" ht="15.75" x14ac:dyDescent="0.25">
      <c r="A69" s="1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13" ht="15.75" x14ac:dyDescent="0.25">
      <c r="A70" s="1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ht="15.75" x14ac:dyDescent="0.25">
      <c r="A71" s="1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1:13" ht="15.75" x14ac:dyDescent="0.25">
      <c r="A72" s="1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1:13" ht="15.75" x14ac:dyDescent="0.25">
      <c r="A73" s="1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</row>
    <row r="74" spans="1:13" ht="15.75" x14ac:dyDescent="0.25">
      <c r="A74" s="1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</row>
    <row r="75" spans="1:13" ht="15.75" x14ac:dyDescent="0.25">
      <c r="A75" s="1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  <row r="76" spans="1:13" ht="15.75" x14ac:dyDescent="0.25">
      <c r="A76" s="1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1:13" ht="15.75" x14ac:dyDescent="0.25">
      <c r="A77" s="1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1:13" ht="15.75" x14ac:dyDescent="0.25">
      <c r="A78" s="1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1:13" ht="15.75" x14ac:dyDescent="0.25">
      <c r="A79" s="1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1:13" ht="15.75" x14ac:dyDescent="0.25">
      <c r="A80" s="1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</row>
    <row r="81" spans="1:13" ht="15.75" x14ac:dyDescent="0.25">
      <c r="A81" s="1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</row>
    <row r="82" spans="1:13" ht="15.75" x14ac:dyDescent="0.25">
      <c r="A82" s="1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1:13" ht="15.75" x14ac:dyDescent="0.25">
      <c r="A83" s="1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ht="15.75" x14ac:dyDescent="0.25">
      <c r="A84" s="1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ht="15.75" x14ac:dyDescent="0.25">
      <c r="A85" s="1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ht="15.75" x14ac:dyDescent="0.25">
      <c r="A86" s="1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 ht="15.75" x14ac:dyDescent="0.25">
      <c r="A87" s="1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t="15.75" x14ac:dyDescent="0.25">
      <c r="A88" s="1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</sheetData>
  <sheetProtection algorithmName="SHA-512" hashValue="iafVV5G5zv1YKOQkESqtAub60WyKaDvyC2k0q7ZYQFl04BlzDKy08nIiHctoNQqGwTj9Yzzk9SWwBSrXPKiAvQ==" saltValue="FXh0/n3RxTG7zhTQdHftIQ==" spinCount="100000" sheet="1" objects="1" scenarios="1" selectLockedCells="1"/>
  <mergeCells count="5">
    <mergeCell ref="A8:D8"/>
    <mergeCell ref="B63:M63"/>
    <mergeCell ref="A1:M2"/>
    <mergeCell ref="A28:M29"/>
    <mergeCell ref="A48:M49"/>
  </mergeCells>
  <pageMargins left="0.7" right="0.7" top="0.75" bottom="0.75" header="0.3" footer="0.3"/>
  <pageSetup paperSize="5" scale="10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GOALS</vt:lpstr>
      <vt:lpstr> INCOME</vt:lpstr>
      <vt:lpstr>EXPENSES</vt:lpstr>
      <vt:lpstr>DEBT</vt:lpstr>
      <vt:lpstr>ASSETS</vt:lpstr>
      <vt:lpstr>ACTION PLAN</vt:lpstr>
      <vt:lpstr>12-month post-service budget</vt:lpstr>
      <vt:lpstr>'ACTION PLAN'!Print_Area</vt:lpstr>
    </vt:vector>
  </TitlesOfParts>
  <Company>NMCI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kelley.faulk</dc:creator>
  <cp:lastModifiedBy>WELCH, ELIZABETH B CIV USAF PACAF 35 FSS/FSH</cp:lastModifiedBy>
  <cp:lastPrinted>2013-08-14T14:14:50Z</cp:lastPrinted>
  <dcterms:created xsi:type="dcterms:W3CDTF">2011-01-05T13:06:04Z</dcterms:created>
  <dcterms:modified xsi:type="dcterms:W3CDTF">2018-10-16T23:52:36Z</dcterms:modified>
</cp:coreProperties>
</file>